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almun\Downloads\"/>
    </mc:Choice>
  </mc:AlternateContent>
  <xr:revisionPtr revIDLastSave="0" documentId="13_ncr:1_{651E0FD6-CBC1-4E98-8F63-D021CFD54535}" xr6:coauthVersionLast="47" xr6:coauthVersionMax="47" xr10:uidLastSave="{00000000-0000-0000-0000-000000000000}"/>
  <bookViews>
    <workbookView xWindow="-120" yWindow="-120" windowWidth="29040" windowHeight="15840" activeTab="6" xr2:uid="{8F038ADD-27E5-40E0-82C8-012B5A7A2E3E}"/>
  </bookViews>
  <sheets>
    <sheet name="A CORUÑA" sheetId="1" r:id="rId1"/>
    <sheet name="FERROL" sheetId="2" r:id="rId2"/>
    <sheet name="SANTIAGO DE COMPOSTELA" sheetId="3" r:id="rId3"/>
    <sheet name="LUGO" sheetId="4" r:id="rId4"/>
    <sheet name="OURENSE" sheetId="5" r:id="rId5"/>
    <sheet name="PONTEVEDRA" sheetId="6" r:id="rId6"/>
    <sheet name="VIGO" sheetId="10" r:id="rId7"/>
  </sheets>
  <definedNames>
    <definedName name="_xlnm._FilterDatabase" localSheetId="0" hidden="1">'A CORUÑA'!$C$1:$C$112</definedName>
    <definedName name="_xlnm._FilterDatabase" localSheetId="1" hidden="1">FERROL!$C$1:$C$44</definedName>
    <definedName name="_xlnm._FilterDatabase" localSheetId="3" hidden="1">LUGO!$I$1:$I$49</definedName>
    <definedName name="_xlnm._FilterDatabase" localSheetId="4" hidden="1">OURENSE!$I$1:$I$47</definedName>
    <definedName name="_xlnm._FilterDatabase" localSheetId="5" hidden="1">PONTEVEDRA!$I$1:$I$49</definedName>
    <definedName name="_xlnm._FilterDatabase" localSheetId="2" hidden="1">'SANTIAGO DE COMPOSTELA'!$I$1:$I$63</definedName>
    <definedName name="_xlnm._FilterDatabase" localSheetId="6" hidden="1">VIGO!$I$1:$I$86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" l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O21" i="1"/>
  <c r="P21" i="1"/>
  <c r="P23" i="1" s="1"/>
  <c r="Q21" i="1"/>
  <c r="Q23" i="1" s="1"/>
  <c r="R7" i="2"/>
  <c r="R8" i="2"/>
  <c r="R9" i="2"/>
  <c r="R10" i="2"/>
  <c r="R11" i="2"/>
  <c r="R12" i="2"/>
  <c r="R13" i="2"/>
  <c r="R14" i="2"/>
  <c r="R15" i="2"/>
  <c r="O16" i="2"/>
  <c r="O20" i="2" s="1"/>
  <c r="P16" i="2"/>
  <c r="P20" i="2" s="1"/>
  <c r="Q16" i="2"/>
  <c r="Q20" i="2" s="1"/>
  <c r="R21" i="1" l="1"/>
  <c r="O23" i="1"/>
  <c r="R23" i="1" s="1"/>
  <c r="R16" i="2"/>
  <c r="R20" i="2"/>
  <c r="Q18" i="10"/>
  <c r="P18" i="10"/>
  <c r="O18" i="10"/>
  <c r="R17" i="10"/>
  <c r="R16" i="10"/>
  <c r="R15" i="10"/>
  <c r="R14" i="10"/>
  <c r="R13" i="10"/>
  <c r="R12" i="10"/>
  <c r="R11" i="10"/>
  <c r="R10" i="10"/>
  <c r="R9" i="10"/>
  <c r="R8" i="10"/>
  <c r="R7" i="10"/>
  <c r="R6" i="10"/>
  <c r="Q21" i="6"/>
  <c r="Q23" i="6" s="1"/>
  <c r="P21" i="6"/>
  <c r="P23" i="6" s="1"/>
  <c r="O21" i="6"/>
  <c r="O23" i="6" s="1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Q17" i="5"/>
  <c r="Q20" i="5" s="1"/>
  <c r="P17" i="5"/>
  <c r="P20" i="5" s="1"/>
  <c r="O17" i="5"/>
  <c r="O20" i="5" s="1"/>
  <c r="R16" i="5"/>
  <c r="R15" i="5"/>
  <c r="R14" i="5"/>
  <c r="R13" i="5"/>
  <c r="R12" i="5"/>
  <c r="R11" i="5"/>
  <c r="R10" i="5"/>
  <c r="R9" i="5"/>
  <c r="R8" i="5"/>
  <c r="R7" i="5"/>
  <c r="R6" i="5"/>
  <c r="Q18" i="4"/>
  <c r="Q22" i="4" s="1"/>
  <c r="P18" i="4"/>
  <c r="P22" i="4" s="1"/>
  <c r="O18" i="4"/>
  <c r="O22" i="4" s="1"/>
  <c r="R17" i="4"/>
  <c r="R16" i="4"/>
  <c r="R15" i="4"/>
  <c r="R14" i="4"/>
  <c r="R13" i="4"/>
  <c r="R12" i="4"/>
  <c r="R11" i="4"/>
  <c r="R10" i="4"/>
  <c r="R9" i="4"/>
  <c r="R8" i="4"/>
  <c r="R7" i="4"/>
  <c r="R6" i="4"/>
  <c r="Q14" i="3"/>
  <c r="Q18" i="3" s="1"/>
  <c r="P14" i="3"/>
  <c r="P18" i="3" s="1"/>
  <c r="O14" i="3"/>
  <c r="O18" i="3" s="1"/>
  <c r="R13" i="3"/>
  <c r="R12" i="3"/>
  <c r="R11" i="3"/>
  <c r="R10" i="3"/>
  <c r="R9" i="3"/>
  <c r="R8" i="3"/>
  <c r="R7" i="3"/>
  <c r="R6" i="3"/>
  <c r="R5" i="3"/>
  <c r="R4" i="3"/>
  <c r="R23" i="6" l="1"/>
  <c r="R20" i="5"/>
  <c r="R22" i="4"/>
  <c r="R18" i="3"/>
  <c r="R18" i="10"/>
  <c r="R21" i="6"/>
  <c r="R17" i="5"/>
  <c r="R18" i="4"/>
  <c r="R14" i="3"/>
</calcChain>
</file>

<file path=xl/sharedStrings.xml><?xml version="1.0" encoding="utf-8"?>
<sst xmlns="http://schemas.openxmlformats.org/spreadsheetml/2006/main" count="1591" uniqueCount="238">
  <si>
    <t>CXPA</t>
  </si>
  <si>
    <t>CTPA</t>
  </si>
  <si>
    <t>CAX</t>
  </si>
  <si>
    <t>COD</t>
  </si>
  <si>
    <t>DENOMINACIÓN DO POSTO</t>
  </si>
  <si>
    <t>CXP</t>
  </si>
  <si>
    <t>CE</t>
  </si>
  <si>
    <t>TIPO DE POSTO</t>
  </si>
  <si>
    <t>CORPO</t>
  </si>
  <si>
    <t>FORMA DE PROVISIÓN</t>
  </si>
  <si>
    <t>REQUISITOS</t>
  </si>
  <si>
    <t>MÉRITOS</t>
  </si>
  <si>
    <t>OBS.</t>
  </si>
  <si>
    <t>Xenér.</t>
  </si>
  <si>
    <t>CT</t>
  </si>
  <si>
    <t>GA</t>
  </si>
  <si>
    <t>LOCALIDADE: OURENSE</t>
  </si>
  <si>
    <t>CENTRO DE DESTINO: SERVIZO COMÚN XERAL (SCX)</t>
  </si>
  <si>
    <t>CENTRO DE DESTINO: SERVIZO COMÚN DE EXECUCIÓN (SCEX)</t>
  </si>
  <si>
    <t>Sing.</t>
  </si>
  <si>
    <t>Xestión  - SCT TI Penal</t>
  </si>
  <si>
    <t>Tramitación - SCT TI Penal</t>
  </si>
  <si>
    <t>Xestión  - Actos de Comunicación</t>
  </si>
  <si>
    <t>Tramitación - Actos de Comunicación</t>
  </si>
  <si>
    <t>Auxilio - Actos de Comunicación</t>
  </si>
  <si>
    <t>Xestión  - SCEX Penal</t>
  </si>
  <si>
    <t>Tramitación - SCEX Penal</t>
  </si>
  <si>
    <t>Xestión  - SCT AP</t>
  </si>
  <si>
    <t>Tramitación - SCT AP</t>
  </si>
  <si>
    <t>LOCALIDADE: SANTIAGO DE COMPOSTELA</t>
  </si>
  <si>
    <t>LOCALIDADE: LUGO</t>
  </si>
  <si>
    <t>LOCALIDADE: PONTEVEDRA</t>
  </si>
  <si>
    <t>LOCALIDADE: FERROL</t>
  </si>
  <si>
    <t>Xestión  - Adxunto/a á Dirección</t>
  </si>
  <si>
    <t>Xestión  - SCX</t>
  </si>
  <si>
    <t>Tramitación - SCX</t>
  </si>
  <si>
    <t>Auxilio - SCX</t>
  </si>
  <si>
    <t xml:space="preserve">Xestión - SCEX </t>
  </si>
  <si>
    <t xml:space="preserve">Tramitación - SCEX </t>
  </si>
  <si>
    <t>CENTRO DE DESTINO: SERVIZO COMÚN DE TRAMITACIÓN DO TRIBUNAL DE INSTANCIA (SCT TI)</t>
  </si>
  <si>
    <t>CENTRO DE DESTINO: SERVIZO COMÚN DE TRAMITACIÓN DO TRIBUNAL DE INSTANCIA (SCT TI) E SERVIZO COMÚN DE TRAMITACIÓN DA AUDIENCIA PROVINCIAL (SCT AP)</t>
  </si>
  <si>
    <t>LOCALIDADE: A CORUÑA</t>
  </si>
  <si>
    <t>CENTRO DE DESTINO: SERVIZO COMÚN DE TRAMITACIÓN DO TRIBUNAL SUPERIOR DE XUSTIZA (SCT TSX)</t>
  </si>
  <si>
    <t>Xestión  - SCT TSX</t>
  </si>
  <si>
    <t>Tramitación - SCT TSX</t>
  </si>
  <si>
    <t>Xestión - SCT TI Civil, Familia, Mercantil, CA e Social</t>
  </si>
  <si>
    <t>Tramitación - SCT TI Civil, Familia, Mercantil, CA e Social</t>
  </si>
  <si>
    <t>Xestión - SCEX Civil, Familia, Mercantil, CA e Social</t>
  </si>
  <si>
    <t>Tramitación - SCEX Civil, Familia, Mercantil, CA e Social</t>
  </si>
  <si>
    <t>GA VSM</t>
  </si>
  <si>
    <t>Xestión  -  Rexistro - Repartición e Asuntos Xerais</t>
  </si>
  <si>
    <t>Tramitación - Rexistro - Repartición e Asuntos Xerais</t>
  </si>
  <si>
    <t>Auxilio - Rexistro - Repartición e Asuntos Xerais</t>
  </si>
  <si>
    <t>Xestión  - Rexistro - Repartición e Asuntos Xerais</t>
  </si>
  <si>
    <t>Auxilio - Rexistro - Repartición e  Asuntos Xerais</t>
  </si>
  <si>
    <t>Xestión  - Rexistro - Repartición e  Asuntos Xerais</t>
  </si>
  <si>
    <t>Tramitación - Rexistro - Repartición e  Asuntos  Xerais</t>
  </si>
  <si>
    <t>Auxilio - Rexistro - Repartición e  Asuntos  Xerais</t>
  </si>
  <si>
    <t>Xestión  - Rexistro - Repartición e Asuntos  Xerais</t>
  </si>
  <si>
    <t>Auxilio -  Rexistro - Repartición e Asuntos  Xerais</t>
  </si>
  <si>
    <t>Auxilio -Rexistro - Repartición e Asuntos Xerais</t>
  </si>
  <si>
    <t>Tramitación - Rexistro - Repartición e  Asuntos Xerais</t>
  </si>
  <si>
    <t>CENTRO DE DESTINO: SECRETARÍA DO GOBERNO</t>
  </si>
  <si>
    <t>LD</t>
  </si>
  <si>
    <t>VSM</t>
  </si>
  <si>
    <t xml:space="preserve">Xestión - SCT TI  CA e Social </t>
  </si>
  <si>
    <t>Xestión - SCT TI  Civil, Familia e Merc.</t>
  </si>
  <si>
    <t>Tramitación - SCT TI Civil, Familia e Merc.</t>
  </si>
  <si>
    <t xml:space="preserve">Tramitación - SCT TI  CA e Social </t>
  </si>
  <si>
    <t>Actos de comunicación</t>
  </si>
  <si>
    <t>Dispoñibilidade horaria</t>
  </si>
  <si>
    <t>Xestión  - Xefatura de equipo SCT TSXG</t>
  </si>
  <si>
    <t>Xestión  - Xefatura de equipo SCT AP</t>
  </si>
  <si>
    <t>Xestión  - Xefatura de equipo SCT TI Penal</t>
  </si>
  <si>
    <t xml:space="preserve">Xestión  - Xefatura de equipo SCT TI CA e Social </t>
  </si>
  <si>
    <t>Tramitación  - Xefatura de equipo SCT TI CA e Social</t>
  </si>
  <si>
    <t>Tramitación  - Xefatura de equipo SCT TI Penal</t>
  </si>
  <si>
    <t>Xestión  - Xefatura de Área  Rexistro - Repartición e Asuntos Xerais</t>
  </si>
  <si>
    <t>Xestión  - Xefatura de Área  Actos de Comunicación</t>
  </si>
  <si>
    <t>Tramitación  - Xefatura de equipo Rexistro - Repartición e Asuntos Xerais</t>
  </si>
  <si>
    <t>Auxilio  - Xefatura de equipo Rexistro - Repartición e Asuntos Xerais</t>
  </si>
  <si>
    <t>Tramitación  - Xefatura de equipo Actos de Comunicación</t>
  </si>
  <si>
    <t>Auxilio  - Xefatura de equipo Actos de Comunicación</t>
  </si>
  <si>
    <t>Xestión  - Xefatura de equipo SCEX Civil, Familia, Mercantil, CA e Social</t>
  </si>
  <si>
    <t>Xestión  - Xefatura de equipo SCEX Penal</t>
  </si>
  <si>
    <t>Tramitación  - Xefatura de equipo SCX</t>
  </si>
  <si>
    <t>Auxilio  - Xefatura de equipo SCX</t>
  </si>
  <si>
    <t>Xestión  - Xefatura de equipo SCEX</t>
  </si>
  <si>
    <t>Xestión  - Xefatura de equipo SCT TI Civil, Familia, Mercantil, CA e Social</t>
  </si>
  <si>
    <t>Xestión  - Xefatura de Área - Actos de Comunicación</t>
  </si>
  <si>
    <t>Auxilio  - Xefatura de equipo - Actos de Comunicación</t>
  </si>
  <si>
    <t>Xestión - SG</t>
  </si>
  <si>
    <t>Tramitación - SG</t>
  </si>
  <si>
    <t>Auxilio  - SG</t>
  </si>
  <si>
    <t>LOCALIDADE: VIGO</t>
  </si>
  <si>
    <t>PLANTILLA ACTUAL</t>
  </si>
  <si>
    <t>TOTAL</t>
  </si>
  <si>
    <t>XDO. PRIM. INSTANCIA (6)</t>
  </si>
  <si>
    <t>XDO. CONT-ADTVO. (1)</t>
  </si>
  <si>
    <t>XDO. SOCIAL (2)</t>
  </si>
  <si>
    <t>XDO. PENAL (2)</t>
  </si>
  <si>
    <t>XDO. INSTRUCIÓN (3)</t>
  </si>
  <si>
    <t>DECANATO.SCA</t>
  </si>
  <si>
    <t>DECANATO. NOTIFICACIÓNS E EMBARGOS</t>
  </si>
  <si>
    <t>DECANATO PRI</t>
  </si>
  <si>
    <t>DECANATO. ATENCIÓN Á CIDADANÍA</t>
  </si>
  <si>
    <t>TSXG (SG+S.APOIO+RR+3 SALAS)</t>
  </si>
  <si>
    <t>AUD. PROVINCIAL (5 + Secretaría+RR)</t>
  </si>
  <si>
    <t>XDO. PRIM. INSTANCIA (16)</t>
  </si>
  <si>
    <t>XDO. CONT-ADTVO. (4)</t>
  </si>
  <si>
    <t>XDO. SOCIAL (7)</t>
  </si>
  <si>
    <t>XDO. MERCANTIL (3)</t>
  </si>
  <si>
    <t>XDO. PENAL (6)</t>
  </si>
  <si>
    <t>XDO. INSTRUCIÓN (8)</t>
  </si>
  <si>
    <t>XDO. MENORES (1)</t>
  </si>
  <si>
    <t>XDO. VIXILANCIA PENITENCIARIA (1)</t>
  </si>
  <si>
    <t>XDO. VSM</t>
  </si>
  <si>
    <t xml:space="preserve">DECANATO </t>
  </si>
  <si>
    <t>Prazas amortizables eliminadas:</t>
  </si>
  <si>
    <t xml:space="preserve">AP Sección 3: 2 CXPA </t>
  </si>
  <si>
    <t>AP Sección 3: 1 CTPA</t>
  </si>
  <si>
    <t xml:space="preserve">AP Sección 4: 1 CTPA </t>
  </si>
  <si>
    <t xml:space="preserve">AP Sección 4: 1 CAX </t>
  </si>
  <si>
    <t>AP Sección 5: 1 CXPA</t>
  </si>
  <si>
    <t xml:space="preserve">AP Sección 5: 2 CTPA </t>
  </si>
  <si>
    <t>Xdo. Instrucción 2: 1 CXPA</t>
  </si>
  <si>
    <t>Xdo. Instrucción 4: 1 CXPA</t>
  </si>
  <si>
    <t>Xdo. Cont-Adtvo. 2: 1 CTPA</t>
  </si>
  <si>
    <t>Xdo. Cont-Adtvo. 3: 1 CTPA</t>
  </si>
  <si>
    <t>AUD. PROVINCIAL (1)</t>
  </si>
  <si>
    <t>XDO. CONT-ADTVO. (2)</t>
  </si>
  <si>
    <t>XDO. SOCIAL (4)</t>
  </si>
  <si>
    <t>DECANATO. NOTIFICACIÓNS E  EMBARGOS</t>
  </si>
  <si>
    <t>AUD. PROVINCIAL (2 + Secretaría)</t>
  </si>
  <si>
    <t>XDO. INSTRUCCIÓN (3)</t>
  </si>
  <si>
    <t>DECANATO. ATENCIÓN CIDADANÍA</t>
  </si>
  <si>
    <t xml:space="preserve">Xdo. Cont-Adtvo. 2: 1 CTPA  </t>
  </si>
  <si>
    <t>XDO. PRIM. INSTANCIA (7)</t>
  </si>
  <si>
    <t>AUD.PROV. SECCION N. 1 OURENSE: 1 CAX</t>
  </si>
  <si>
    <t xml:space="preserve">XDO.CONT-ADTVO N.1 OURENSE: 1 CTPA </t>
  </si>
  <si>
    <t>AUD. PROVINCIAL (4 + Secretaría+RR)</t>
  </si>
  <si>
    <t>XDO. PRIM. INSTANCIA (5)</t>
  </si>
  <si>
    <t>XDO. CONT-ADTVO. (3)</t>
  </si>
  <si>
    <t>XDO. MERCANTIL (2)</t>
  </si>
  <si>
    <t>XDO. PENAL (4)</t>
  </si>
  <si>
    <t>DECANATO. REXISTRO E REPARTICIÓN</t>
  </si>
  <si>
    <t>AP Sección 1: 1 CTPA</t>
  </si>
  <si>
    <t>AP Sección 2: 1 CXPA</t>
  </si>
  <si>
    <t xml:space="preserve">AP Sección 2: 1 CTPA </t>
  </si>
  <si>
    <t>AP Sección 3: 1 CXPA</t>
  </si>
  <si>
    <t xml:space="preserve">AP Sección 3: 1 CAX </t>
  </si>
  <si>
    <t>AP Sección 4: 1 CXPA</t>
  </si>
  <si>
    <t>AP Sección 4: 1 CTPA</t>
  </si>
  <si>
    <t>AP Secretaría: 1 CTPA</t>
  </si>
  <si>
    <t>AUD. PROVINCIAL (2)</t>
  </si>
  <si>
    <t>XDO. MERCANTIL (1)</t>
  </si>
  <si>
    <t>XDO. PENAL (3)</t>
  </si>
  <si>
    <t>AP Sección N 6: 1 CAX</t>
  </si>
  <si>
    <t>Xdo. Instancia N.5: 1 CTPA</t>
  </si>
  <si>
    <t>Xestión  - SCT TI (Equipo penal)</t>
  </si>
  <si>
    <t>Tramitación - SCT TI  (Equipo penal)</t>
  </si>
  <si>
    <t>Tramitación - SCT TI (Equipo penal)</t>
  </si>
  <si>
    <t>Xestión  - Xefatura de equipo SCT TI  Civil e Merc.</t>
  </si>
  <si>
    <t>Tramitación  - Xefatura de equipo SCT TI Civil e Merc.</t>
  </si>
  <si>
    <t>Xestión - SCT TI  Civil , Familia e Merc.</t>
  </si>
  <si>
    <t>RC</t>
  </si>
  <si>
    <t>1101, 1102, 1104, 1105, 1106, 1202, 2001, 3114, 4001</t>
  </si>
  <si>
    <t>1101, 1104,1202, 3101,  4001</t>
  </si>
  <si>
    <t>1101, 1104,1202, 2001, 3101, 4001</t>
  </si>
  <si>
    <t xml:space="preserve"> 1104, 1105, 1106. 1202, 2001, 3106, 3107, 4001</t>
  </si>
  <si>
    <t xml:space="preserve"> 1104, 1105, 1106. 1202, 3106, 3107, 4001</t>
  </si>
  <si>
    <t xml:space="preserve"> 1102, 1104, 1202, 2001, 3102,  4001</t>
  </si>
  <si>
    <t xml:space="preserve"> 1102, 1104, 1202, 3102,  4001</t>
  </si>
  <si>
    <t>1101, 1102, 1104, 1202, 2001,  3116, 4001</t>
  </si>
  <si>
    <t>1101, 1102, 1104, 1105, 1106, 1108, 1202, 2001, 3110, 3111, 4001</t>
  </si>
  <si>
    <t>1101, 1102, 1104, 1105, 1106, 1202, 3110, 3111, 4001</t>
  </si>
  <si>
    <t>1104, 1202, 3110, 3113, 4001</t>
  </si>
  <si>
    <t>1104, 1202,  3110, 3113, 4001</t>
  </si>
  <si>
    <t>1101, 1102, 1104, 1105, 1106, 1108,1202, 2001,  3112, 4001</t>
  </si>
  <si>
    <t>1101, 1102, 1104, 1105, 1106, 1108,1202,  3112, 4001</t>
  </si>
  <si>
    <t>1104, 1108, 1202,  3112, 4001</t>
  </si>
  <si>
    <t>1101, 1104, 1105, 1106,  1202, 2001, 3103,   3108, 3109, 4001</t>
  </si>
  <si>
    <t>1102, 1104, 1202, 2001, 3104, 4001</t>
  </si>
  <si>
    <t>1101,  1104, 1105, 1106, 1202, 2001, 3101,  3106, 3107, 4001</t>
  </si>
  <si>
    <t xml:space="preserve"> 1102, 1104, 1202, 2001,  3102,  4001</t>
  </si>
  <si>
    <t>1101, 1102, 1104, 1105, 1106, 1108,1202, 2001,  3110, 3111, 3112, 4001</t>
  </si>
  <si>
    <t>1101, 1102, 1104, 1105, 1106, 1108, 1202,  3110, 3111, 3112, 4001</t>
  </si>
  <si>
    <t>1104, 1108,1202,  3110, 3112, 3113, 4001</t>
  </si>
  <si>
    <t>1101, 1102, 1104, 1105, 1106, 1202, 2001, 3103, 3104,  3108, 3109, 4001</t>
  </si>
  <si>
    <t>1101, 1104, 1105, 1106, 1202, 2001, 3101,  3106, 3107, 4001</t>
  </si>
  <si>
    <t>1102, 1104, 1202, 2001, 3102,  4001</t>
  </si>
  <si>
    <t>1101, 1102, 1104, 1105, 1106, 1108, 1202, 2001,  3110, 3111, 4001</t>
  </si>
  <si>
    <t>1101, 1102, 1104, 1105, 1106, 1202,  3110, 3111, 4001</t>
  </si>
  <si>
    <t>1101, 1104,1202, 2001, 3101,   4001</t>
  </si>
  <si>
    <t>1101, 1104,1202, 3101,   4001</t>
  </si>
  <si>
    <t xml:space="preserve"> 1104, 1105, 1106. 1202, 2001,  3106, 3107, 4001</t>
  </si>
  <si>
    <t xml:space="preserve"> 1104, 1105, 1106. 1202,  3106, 3107, 4001</t>
  </si>
  <si>
    <t xml:space="preserve"> 1102, 1104, 1202, 2001, 3102,   4001</t>
  </si>
  <si>
    <t xml:space="preserve"> 1102, 1104, 1202, 3102,   4001</t>
  </si>
  <si>
    <t>Xestión  - Xefatura de equipo SCT TI  Civil, Familia, CA e Social</t>
  </si>
  <si>
    <t>Xestión  - SCT TI (Equipo  Civil, Familia, CA e Social)</t>
  </si>
  <si>
    <t>Tramitación - SCT TI (Equipo  Civil, Familia, CA e Social)</t>
  </si>
  <si>
    <t>Xestión  - Xefatura de equipo SCT TI Civil, Familia, CA e Social</t>
  </si>
  <si>
    <t>Xestión - SCT TI Civil, Familia, CA e Social</t>
  </si>
  <si>
    <t>Tramitación - SCT TI Civil, Familia, CA e Social</t>
  </si>
  <si>
    <t>RC:</t>
  </si>
  <si>
    <t>ÁREA PENAL</t>
  </si>
  <si>
    <t>ÁREA REXISTRO-REPARTICIÓN E ASUNTOS XERAIS</t>
  </si>
  <si>
    <t>ÁREA ACTOS DE COMUNICACIÓN</t>
  </si>
  <si>
    <t>EQUIPO PENAL</t>
  </si>
  <si>
    <t>ÁREA REXISTRO - REPARTICIÓN E ASUNTOS XERAIS</t>
  </si>
  <si>
    <t>Xestión  - Xefatura de Área Actos de Comunicación</t>
  </si>
  <si>
    <t>Xestión  - Xefatura de Área Rexistro - Repartición e Asuntos Xerais</t>
  </si>
  <si>
    <t>Dispoñibilidade horaria. Postos localizados en Lugo</t>
  </si>
  <si>
    <t>Dispoñibilidade horaria. Postos localizados en Ourense</t>
  </si>
  <si>
    <t xml:space="preserve"> Dispoñibilidade horaria. Postos localizados en Pontevedra</t>
  </si>
  <si>
    <t>ÁREA CIVIL, FAMILIA, INFANCIA E CAPACIDADE E MERCANTIL</t>
  </si>
  <si>
    <t>ÁREA SOCIAL E CONTENCIOSO-ADMINISTRATIVA</t>
  </si>
  <si>
    <t>ÁREA CIVIL, SOCIAL, CONTENCIOSO - ADMINISTRATIVA, FAMILIA, INCAPACIDADE E INFANCIA E MERCANTIL</t>
  </si>
  <si>
    <t>EQUIPO CIVIL, FAMILIA, CONTENCIOSO - ADMINISTRATIVO E SOCIAL</t>
  </si>
  <si>
    <t>1104, 1108, 1202, 3115</t>
  </si>
  <si>
    <t>ÁREA CIVIL, SOCIAL, CONTENCIOSO - ADMINISTRATIVA, FAMILIA, INFANCIA E CAPACIDADE</t>
  </si>
  <si>
    <t xml:space="preserve">ÁREA CIVIL, SOCIAL, CONTENCIOSO - ADMINISTRATIVA, FAMILIA, INFANCIA E CAPACIDADE </t>
  </si>
  <si>
    <t>ÁREA CIVIL, SOCIAL, CONTENCIOSO - ADMINISTRATIVA, FAMILIA, INFANCIA E CAPACIDADE E MERCANTIL</t>
  </si>
  <si>
    <t>ÁREA CIVIL, SOCIAL, CONTENCIOSO - ADMINISTRATIVA, FAMILIA, INFANCIA E CAPACDIADE E MERCANTIL</t>
  </si>
  <si>
    <t>Xestión  - Xefatura de equipo SCT TI Familia, infancia e capacidade</t>
  </si>
  <si>
    <t>Equipo familia, infancia e capacidade</t>
  </si>
  <si>
    <t>Xestión  - Xefatura SG I</t>
  </si>
  <si>
    <t>Tramitación - Xefatura SG II</t>
  </si>
  <si>
    <t>Tramitación - Xefatura SG na Coruña</t>
  </si>
  <si>
    <t>Tramitación - Xefatura SG en Lugo</t>
  </si>
  <si>
    <t>Tramitación - Xefatura SG en Ourense</t>
  </si>
  <si>
    <t>Tramitación - Xefatura SG en Pontevedra</t>
  </si>
  <si>
    <t>DOTACIÓN V5</t>
  </si>
  <si>
    <t>Xestión - SCT TI  Civil, Familia e Merc. (Equipo Familia, infancia e capacidade)</t>
  </si>
  <si>
    <t>Tramitación - SCT TI Civil, Familia e Merc. (Equipo Familia, infancia e capacidade)</t>
  </si>
  <si>
    <t>DOTACIÓN V4 = V5</t>
  </si>
  <si>
    <t>DOTACIÓN V4= V5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</si>
</sst>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0"/>
      <color rgb="FF000000"/>
      <name val="Xunta Sans"/>
      <family val="3"/>
    </font>
    <font>
      <sz val="11"/>
      <color rgb="FFFF0000"/>
      <name val="Xunta Sans"/>
      <family val="3"/>
    </font>
    <font>
      <sz val="11"/>
      <color theme="1"/>
      <name val="Xunta Sans"/>
      <family val="3"/>
    </font>
    <font>
      <b/>
      <sz val="11"/>
      <color theme="1"/>
      <name val="Xunta Sans"/>
      <family val="3"/>
    </font>
    <font>
      <sz val="11"/>
      <name val="Xunta Sans"/>
      <family val="3"/>
    </font>
    <font>
      <b/>
      <sz val="14"/>
      <color rgb="FF000000"/>
      <name val="Xunta Sans"/>
      <family val="3"/>
    </font>
    <font>
      <sz val="8"/>
      <name val="Calibri"/>
      <family val="2"/>
      <scheme val="minor"/>
    </font>
    <font>
      <b/>
      <sz val="11"/>
      <color rgb="FF000000"/>
      <name val="Xunta Sans"/>
      <family val="3"/>
    </font>
    <font>
      <sz val="11"/>
      <color rgb="FF000000"/>
      <name val="Xunta Sans"/>
      <family val="3"/>
    </font>
    <font>
      <b/>
      <sz val="14"/>
      <color theme="1"/>
      <name val="Xunta Sans"/>
      <family val="3"/>
    </font>
    <font>
      <b/>
      <sz val="11"/>
      <name val="Xunta Sans"/>
      <family val="3"/>
    </font>
    <font>
      <b/>
      <sz val="11"/>
      <color rgb="FFFF0000"/>
      <name val="Xunta Sans"/>
      <family val="3"/>
    </font>
    <font>
      <b/>
      <sz val="10"/>
      <name val="Xunta Sans"/>
      <family val="3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Xunta Sans"/>
      <family val="3"/>
    </font>
    <font>
      <sz val="10"/>
      <name val="Xunta Sans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7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/>
    <xf numFmtId="4" fontId="0" fillId="0" borderId="0" xfId="0" applyNumberFormat="1"/>
    <xf numFmtId="0" fontId="8" fillId="0" borderId="1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4" fontId="9" fillId="2" borderId="12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5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Protection="1"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4" fillId="0" borderId="0" xfId="0" applyFont="1"/>
    <xf numFmtId="0" fontId="13" fillId="0" borderId="24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4" fillId="0" borderId="0" xfId="0" applyFont="1" applyFill="1"/>
    <xf numFmtId="0" fontId="13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15" fillId="0" borderId="0" xfId="0" applyFont="1"/>
    <xf numFmtId="0" fontId="3" fillId="0" borderId="0" xfId="0" applyFont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56" xfId="0" applyFont="1" applyBorder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6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4" fillId="0" borderId="5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4" fontId="9" fillId="2" borderId="63" xfId="0" applyNumberFormat="1" applyFont="1" applyFill="1" applyBorder="1" applyAlignment="1">
      <alignment horizontal="center" vertical="center"/>
    </xf>
    <xf numFmtId="0" fontId="9" fillId="2" borderId="63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40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53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3" fillId="2" borderId="0" xfId="0" applyFont="1" applyFill="1"/>
    <xf numFmtId="0" fontId="5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vertical="center"/>
    </xf>
    <xf numFmtId="0" fontId="5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4" fontId="5" fillId="2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4" fontId="9" fillId="2" borderId="40" xfId="0" applyNumberFormat="1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/>
    </xf>
    <xf numFmtId="0" fontId="3" fillId="2" borderId="46" xfId="0" applyFont="1" applyFill="1" applyBorder="1"/>
    <xf numFmtId="0" fontId="8" fillId="2" borderId="5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4" fontId="5" fillId="2" borderId="40" xfId="0" applyNumberFormat="1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/>
    </xf>
    <xf numFmtId="0" fontId="11" fillId="2" borderId="58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vertical="center"/>
    </xf>
    <xf numFmtId="4" fontId="5" fillId="2" borderId="63" xfId="0" applyNumberFormat="1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 wrapText="1"/>
    </xf>
    <xf numFmtId="0" fontId="11" fillId="2" borderId="63" xfId="0" applyFont="1" applyFill="1" applyBorder="1" applyAlignment="1">
      <alignment horizontal="center" vertical="center"/>
    </xf>
    <xf numFmtId="0" fontId="11" fillId="2" borderId="64" xfId="0" applyFont="1" applyFill="1" applyBorder="1" applyAlignment="1">
      <alignment horizontal="center" vertical="center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28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46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2" borderId="28" xfId="0" applyNumberFormat="1" applyFont="1" applyFill="1" applyBorder="1" applyAlignment="1">
      <alignment horizontal="center" vertical="center"/>
    </xf>
    <xf numFmtId="4" fontId="5" fillId="0" borderId="22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4" fontId="5" fillId="0" borderId="40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0" fontId="5" fillId="0" borderId="5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vertical="center"/>
    </xf>
    <xf numFmtId="0" fontId="5" fillId="0" borderId="65" xfId="0" applyFont="1" applyFill="1" applyBorder="1" applyAlignment="1">
      <alignment horizontal="center" vertical="center" wrapText="1"/>
    </xf>
    <xf numFmtId="0" fontId="11" fillId="0" borderId="40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3" fillId="0" borderId="62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vertical="center"/>
    </xf>
    <xf numFmtId="4" fontId="5" fillId="0" borderId="63" xfId="0" applyNumberFormat="1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 wrapText="1"/>
    </xf>
    <xf numFmtId="0" fontId="11" fillId="0" borderId="63" xfId="0" applyFont="1" applyFill="1" applyBorder="1" applyAlignment="1">
      <alignment horizontal="center" vertical="center"/>
    </xf>
    <xf numFmtId="0" fontId="11" fillId="0" borderId="64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4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5" fillId="0" borderId="16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vertical="center"/>
    </xf>
    <xf numFmtId="4" fontId="5" fillId="0" borderId="51" xfId="0" applyNumberFormat="1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/>
    <xf numFmtId="0" fontId="13" fillId="0" borderId="25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5" xfId="0" applyFont="1" applyBorder="1"/>
    <xf numFmtId="0" fontId="5" fillId="0" borderId="12" xfId="0" applyFont="1" applyFill="1" applyBorder="1"/>
    <xf numFmtId="0" fontId="5" fillId="0" borderId="16" xfId="0" applyFont="1" applyFill="1" applyBorder="1"/>
    <xf numFmtId="0" fontId="5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63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11" fillId="0" borderId="63" xfId="0" applyFont="1" applyFill="1" applyBorder="1" applyAlignment="1">
      <alignment horizontal="left" vertical="center"/>
    </xf>
    <xf numFmtId="0" fontId="13" fillId="0" borderId="63" xfId="0" applyFont="1" applyFill="1" applyBorder="1" applyAlignment="1">
      <alignment horizontal="center" vertical="center" wrapText="1"/>
    </xf>
    <xf numFmtId="0" fontId="13" fillId="0" borderId="6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1" fillId="0" borderId="54" xfId="0" applyFont="1" applyFill="1" applyBorder="1" applyAlignment="1">
      <alignment horizontal="center" vertical="center"/>
    </xf>
    <xf numFmtId="4" fontId="5" fillId="0" borderId="53" xfId="0" applyNumberFormat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3" fillId="2" borderId="62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4" fontId="5" fillId="0" borderId="40" xfId="0" applyNumberFormat="1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2" borderId="62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59" xfId="0" applyFont="1" applyFill="1" applyBorder="1" applyAlignment="1">
      <alignment horizontal="center" vertical="center"/>
    </xf>
    <xf numFmtId="0" fontId="11" fillId="2" borderId="57" xfId="0" applyFont="1" applyFill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vertical="center"/>
    </xf>
    <xf numFmtId="4" fontId="5" fillId="0" borderId="63" xfId="0" applyNumberFormat="1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4" fontId="5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12" xfId="0" applyFont="1" applyBorder="1"/>
    <xf numFmtId="0" fontId="5" fillId="0" borderId="16" xfId="0" applyFont="1" applyBorder="1"/>
    <xf numFmtId="0" fontId="11" fillId="0" borderId="28" xfId="0" applyFont="1" applyBorder="1" applyAlignment="1">
      <alignment vertical="center"/>
    </xf>
    <xf numFmtId="0" fontId="11" fillId="0" borderId="3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5" fillId="0" borderId="44" xfId="0" applyFont="1" applyFill="1" applyBorder="1"/>
    <xf numFmtId="0" fontId="11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45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vertical="center"/>
    </xf>
    <xf numFmtId="0" fontId="9" fillId="2" borderId="11" xfId="0" applyFont="1" applyFill="1" applyBorder="1" applyAlignment="1">
      <alignment horizontal="center" vertical="center"/>
    </xf>
    <xf numFmtId="4" fontId="9" fillId="2" borderId="11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/>
    </xf>
    <xf numFmtId="4" fontId="9" fillId="2" borderId="22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9" fillId="2" borderId="29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3" fillId="2" borderId="13" xfId="0" applyFont="1" applyFill="1" applyBorder="1"/>
    <xf numFmtId="0" fontId="8" fillId="2" borderId="40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4" fontId="9" fillId="2" borderId="28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3" fillId="2" borderId="19" xfId="0" applyFont="1" applyFill="1" applyBorder="1"/>
    <xf numFmtId="0" fontId="3" fillId="2" borderId="27" xfId="0" applyFont="1" applyFill="1" applyBorder="1"/>
    <xf numFmtId="0" fontId="3" fillId="2" borderId="12" xfId="0" applyFont="1" applyFill="1" applyBorder="1"/>
    <xf numFmtId="0" fontId="3" fillId="2" borderId="16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11" fillId="2" borderId="6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4" fontId="5" fillId="2" borderId="46" xfId="0" applyNumberFormat="1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36" xfId="0" applyFont="1" applyFill="1" applyBorder="1" applyAlignment="1">
      <alignment horizontal="center" vertical="center"/>
    </xf>
    <xf numFmtId="0" fontId="16" fillId="0" borderId="30" xfId="0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left"/>
    </xf>
    <xf numFmtId="0" fontId="13" fillId="0" borderId="38" xfId="0" applyFont="1" applyFill="1" applyBorder="1" applyAlignment="1">
      <alignment horizontal="left"/>
    </xf>
    <xf numFmtId="0" fontId="13" fillId="0" borderId="39" xfId="0" applyFont="1" applyFill="1" applyBorder="1" applyAlignment="1">
      <alignment horizontal="left"/>
    </xf>
    <xf numFmtId="0" fontId="13" fillId="0" borderId="41" xfId="0" applyFont="1" applyFill="1" applyBorder="1" applyAlignment="1">
      <alignment horizontal="left"/>
    </xf>
    <xf numFmtId="0" fontId="13" fillId="0" borderId="35" xfId="0" applyFont="1" applyFill="1" applyBorder="1" applyAlignment="1">
      <alignment horizontal="left"/>
    </xf>
    <xf numFmtId="0" fontId="13" fillId="0" borderId="42" xfId="0" applyFont="1" applyFill="1" applyBorder="1" applyAlignment="1">
      <alignment horizontal="left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/>
      <protection locked="0"/>
    </xf>
    <xf numFmtId="0" fontId="13" fillId="0" borderId="1" xfId="0" applyFont="1" applyFill="1" applyBorder="1" applyAlignment="1">
      <alignment horizontal="left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3" fillId="0" borderId="41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4" fillId="0" borderId="68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11" fillId="0" borderId="6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BEC0C-CF80-46F7-BE9B-F4D08795326A}">
  <sheetPr>
    <pageSetUpPr fitToPage="1"/>
  </sheetPr>
  <dimension ref="B1:Y112"/>
  <sheetViews>
    <sheetView topLeftCell="A70" zoomScale="73" zoomScaleNormal="73" workbookViewId="0">
      <selection activeCell="C85" sqref="C85:J94"/>
    </sheetView>
  </sheetViews>
  <sheetFormatPr defaultColWidth="9.140625" defaultRowHeight="15" x14ac:dyDescent="0.25"/>
  <cols>
    <col min="1" max="1" width="9.42578125" style="4" customWidth="1"/>
    <col min="2" max="2" width="22.140625" style="4" customWidth="1"/>
    <col min="3" max="3" width="97.28515625" style="12" customWidth="1"/>
    <col min="4" max="4" width="20.85546875" style="12" customWidth="1"/>
    <col min="5" max="5" width="16.5703125" style="4" customWidth="1"/>
    <col min="6" max="6" width="15.85546875" style="4" customWidth="1"/>
    <col min="7" max="7" width="20" style="4" customWidth="1"/>
    <col min="8" max="8" width="10.28515625" style="4" customWidth="1"/>
    <col min="9" max="9" width="15.42578125" style="4" customWidth="1"/>
    <col min="10" max="10" width="18.7109375" style="5" customWidth="1"/>
    <col min="11" max="11" width="50.7109375" style="5" customWidth="1"/>
    <col min="12" max="12" width="62.42578125" style="5" customWidth="1"/>
    <col min="13" max="13" width="4.42578125" style="4" customWidth="1"/>
    <col min="14" max="14" width="63.85546875" style="4" customWidth="1"/>
    <col min="15" max="15" width="9.42578125" style="4" bestFit="1" customWidth="1"/>
    <col min="16" max="18" width="9.140625" style="4"/>
    <col min="19" max="19" width="3.140625" style="4" customWidth="1"/>
    <col min="20" max="20" width="25.140625" style="4" customWidth="1"/>
    <col min="21" max="16384" width="9.140625" style="4"/>
  </cols>
  <sheetData>
    <row r="1" spans="2:18" ht="15.75" thickBot="1" x14ac:dyDescent="0.3"/>
    <row r="2" spans="2:18" ht="27.75" customHeight="1" thickBot="1" x14ac:dyDescent="0.3">
      <c r="B2" s="375" t="s">
        <v>41</v>
      </c>
      <c r="C2" s="376"/>
      <c r="D2" s="376"/>
      <c r="E2" s="376"/>
      <c r="F2" s="376"/>
      <c r="G2" s="376"/>
      <c r="H2" s="376"/>
      <c r="I2" s="376"/>
      <c r="J2" s="376"/>
      <c r="K2" s="376"/>
      <c r="L2" s="377"/>
    </row>
    <row r="3" spans="2:18" ht="15.75" thickBot="1" x14ac:dyDescent="0.3">
      <c r="B3" s="6"/>
      <c r="C3" s="11"/>
      <c r="D3" s="11"/>
      <c r="E3" s="7"/>
      <c r="F3" s="8"/>
    </row>
    <row r="4" spans="2:18" ht="26.25" customHeight="1" thickBot="1" x14ac:dyDescent="0.3">
      <c r="B4" s="378" t="s">
        <v>42</v>
      </c>
      <c r="C4" s="379"/>
      <c r="D4" s="379"/>
      <c r="E4" s="379"/>
      <c r="F4" s="379"/>
      <c r="G4" s="379"/>
      <c r="H4" s="379"/>
      <c r="I4" s="379"/>
      <c r="J4" s="379"/>
      <c r="K4" s="379"/>
      <c r="L4" s="380"/>
      <c r="N4" s="416" t="s">
        <v>95</v>
      </c>
      <c r="O4" s="416"/>
      <c r="P4" s="416"/>
      <c r="Q4" s="416"/>
      <c r="R4" s="416"/>
    </row>
    <row r="5" spans="2:18" ht="30" x14ac:dyDescent="0.25">
      <c r="B5" s="19" t="s">
        <v>3</v>
      </c>
      <c r="C5" s="66" t="s">
        <v>4</v>
      </c>
      <c r="D5" s="66" t="s">
        <v>233</v>
      </c>
      <c r="E5" s="20" t="s">
        <v>5</v>
      </c>
      <c r="F5" s="20" t="s">
        <v>6</v>
      </c>
      <c r="G5" s="20" t="s">
        <v>7</v>
      </c>
      <c r="H5" s="20" t="s">
        <v>8</v>
      </c>
      <c r="I5" s="21" t="s">
        <v>9</v>
      </c>
      <c r="J5" s="20" t="s">
        <v>10</v>
      </c>
      <c r="K5" s="20" t="s">
        <v>11</v>
      </c>
      <c r="L5" s="22" t="s">
        <v>12</v>
      </c>
      <c r="N5" s="55"/>
      <c r="O5" s="56" t="s">
        <v>0</v>
      </c>
      <c r="P5" s="56" t="s">
        <v>1</v>
      </c>
      <c r="Q5" s="56" t="s">
        <v>2</v>
      </c>
      <c r="R5" s="56" t="s">
        <v>96</v>
      </c>
    </row>
    <row r="6" spans="2:18" ht="30" customHeight="1" x14ac:dyDescent="0.25">
      <c r="B6" s="299"/>
      <c r="C6" s="300" t="s">
        <v>71</v>
      </c>
      <c r="D6" s="67">
        <v>1</v>
      </c>
      <c r="E6" s="302">
        <v>4199.16</v>
      </c>
      <c r="F6" s="303">
        <v>11361.599999999999</v>
      </c>
      <c r="G6" s="304" t="s">
        <v>19</v>
      </c>
      <c r="H6" s="301" t="s">
        <v>0</v>
      </c>
      <c r="I6" s="304" t="s">
        <v>6</v>
      </c>
      <c r="J6" s="305"/>
      <c r="K6" s="142" t="s">
        <v>166</v>
      </c>
      <c r="L6" s="306"/>
      <c r="N6" s="93" t="s">
        <v>106</v>
      </c>
      <c r="O6" s="57">
        <v>24</v>
      </c>
      <c r="P6" s="57">
        <v>48</v>
      </c>
      <c r="Q6" s="57">
        <v>17</v>
      </c>
      <c r="R6" s="56">
        <f>O6+P6+Q6</f>
        <v>89</v>
      </c>
    </row>
    <row r="7" spans="2:18" ht="30" customHeight="1" x14ac:dyDescent="0.25">
      <c r="B7" s="127"/>
      <c r="C7" s="136" t="s">
        <v>43</v>
      </c>
      <c r="D7" s="40">
        <v>18</v>
      </c>
      <c r="E7" s="30">
        <v>4199.16</v>
      </c>
      <c r="F7" s="30">
        <v>8295</v>
      </c>
      <c r="G7" s="31" t="s">
        <v>13</v>
      </c>
      <c r="H7" s="29" t="s">
        <v>0</v>
      </c>
      <c r="I7" s="31" t="s">
        <v>14</v>
      </c>
      <c r="J7" s="32"/>
      <c r="K7" s="32"/>
      <c r="L7" s="137"/>
      <c r="N7" s="93" t="s">
        <v>107</v>
      </c>
      <c r="O7" s="57">
        <v>12</v>
      </c>
      <c r="P7" s="57">
        <v>19</v>
      </c>
      <c r="Q7" s="57">
        <v>8</v>
      </c>
      <c r="R7" s="56">
        <f t="shared" ref="R7:R20" si="0">O7+P7+Q7</f>
        <v>39</v>
      </c>
    </row>
    <row r="8" spans="2:18" ht="30" customHeight="1" thickBot="1" x14ac:dyDescent="0.3">
      <c r="B8" s="307"/>
      <c r="C8" s="308" t="s">
        <v>44</v>
      </c>
      <c r="D8" s="41">
        <v>38</v>
      </c>
      <c r="E8" s="309">
        <v>3570</v>
      </c>
      <c r="F8" s="309">
        <v>7889.88</v>
      </c>
      <c r="G8" s="310" t="s">
        <v>13</v>
      </c>
      <c r="H8" s="34" t="s">
        <v>1</v>
      </c>
      <c r="I8" s="310" t="s">
        <v>14</v>
      </c>
      <c r="J8" s="35"/>
      <c r="K8" s="35"/>
      <c r="L8" s="311"/>
      <c r="N8" s="93" t="s">
        <v>108</v>
      </c>
      <c r="O8" s="57">
        <v>51</v>
      </c>
      <c r="P8" s="57">
        <v>64</v>
      </c>
      <c r="Q8" s="57">
        <v>16</v>
      </c>
      <c r="R8" s="56">
        <f>O8+P8+Q8</f>
        <v>131</v>
      </c>
    </row>
    <row r="9" spans="2:18" ht="30" customHeight="1" thickBot="1" x14ac:dyDescent="0.3">
      <c r="B9" s="312"/>
      <c r="C9" s="313"/>
      <c r="D9" s="315"/>
      <c r="E9" s="316"/>
      <c r="F9" s="316"/>
      <c r="G9" s="317"/>
      <c r="H9" s="314"/>
      <c r="I9" s="317"/>
      <c r="J9" s="312"/>
      <c r="K9" s="312"/>
      <c r="L9" s="312"/>
      <c r="N9" s="93" t="s">
        <v>109</v>
      </c>
      <c r="O9" s="57">
        <v>8</v>
      </c>
      <c r="P9" s="57">
        <v>8</v>
      </c>
      <c r="Q9" s="57">
        <v>4</v>
      </c>
      <c r="R9" s="56">
        <f>O9+P9+Q9</f>
        <v>20</v>
      </c>
    </row>
    <row r="10" spans="2:18" ht="30" customHeight="1" thickBot="1" x14ac:dyDescent="0.3">
      <c r="B10" s="372" t="s">
        <v>62</v>
      </c>
      <c r="C10" s="373"/>
      <c r="D10" s="373"/>
      <c r="E10" s="373"/>
      <c r="F10" s="373"/>
      <c r="G10" s="373"/>
      <c r="H10" s="373"/>
      <c r="I10" s="373"/>
      <c r="J10" s="373"/>
      <c r="K10" s="373"/>
      <c r="L10" s="374"/>
      <c r="N10" s="93" t="s">
        <v>110</v>
      </c>
      <c r="O10" s="57">
        <v>14</v>
      </c>
      <c r="P10" s="57">
        <v>28</v>
      </c>
      <c r="Q10" s="57">
        <v>14</v>
      </c>
      <c r="R10" s="56">
        <f>O10+P10+Q10</f>
        <v>56</v>
      </c>
    </row>
    <row r="11" spans="2:18" ht="30" customHeight="1" x14ac:dyDescent="0.25">
      <c r="B11" s="318" t="s">
        <v>3</v>
      </c>
      <c r="C11" s="319" t="s">
        <v>4</v>
      </c>
      <c r="D11" s="321" t="s">
        <v>233</v>
      </c>
      <c r="E11" s="322" t="s">
        <v>5</v>
      </c>
      <c r="F11" s="322" t="s">
        <v>6</v>
      </c>
      <c r="G11" s="322" t="s">
        <v>7</v>
      </c>
      <c r="H11" s="322" t="s">
        <v>8</v>
      </c>
      <c r="I11" s="323" t="s">
        <v>9</v>
      </c>
      <c r="J11" s="322" t="s">
        <v>10</v>
      </c>
      <c r="K11" s="322" t="s">
        <v>11</v>
      </c>
      <c r="L11" s="324" t="s">
        <v>12</v>
      </c>
      <c r="N11" s="93" t="s">
        <v>111</v>
      </c>
      <c r="O11" s="57">
        <v>6</v>
      </c>
      <c r="P11" s="57">
        <v>9</v>
      </c>
      <c r="Q11" s="57">
        <v>3</v>
      </c>
      <c r="R11" s="56">
        <f>O11+P11+Q11</f>
        <v>18</v>
      </c>
    </row>
    <row r="12" spans="2:18" ht="30" customHeight="1" x14ac:dyDescent="0.25">
      <c r="B12" s="299"/>
      <c r="C12" s="300" t="s">
        <v>227</v>
      </c>
      <c r="D12" s="67">
        <v>3</v>
      </c>
      <c r="E12" s="303">
        <v>4199.16</v>
      </c>
      <c r="F12" s="303">
        <v>11668.32</v>
      </c>
      <c r="G12" s="325" t="s">
        <v>19</v>
      </c>
      <c r="H12" s="67" t="s">
        <v>0</v>
      </c>
      <c r="I12" s="325" t="s">
        <v>63</v>
      </c>
      <c r="J12" s="305"/>
      <c r="K12" s="301"/>
      <c r="L12" s="326" t="s">
        <v>70</v>
      </c>
      <c r="N12" s="93" t="s">
        <v>112</v>
      </c>
      <c r="O12" s="57">
        <v>12</v>
      </c>
      <c r="P12" s="57">
        <v>24</v>
      </c>
      <c r="Q12" s="57">
        <v>12</v>
      </c>
      <c r="R12" s="56">
        <f t="shared" si="0"/>
        <v>48</v>
      </c>
    </row>
    <row r="13" spans="2:18" ht="30" customHeight="1" x14ac:dyDescent="0.25">
      <c r="B13" s="327"/>
      <c r="C13" s="221" t="s">
        <v>91</v>
      </c>
      <c r="D13" s="40">
        <v>1</v>
      </c>
      <c r="E13" s="141">
        <v>4199.16</v>
      </c>
      <c r="F13" s="141">
        <v>8295</v>
      </c>
      <c r="G13" s="142" t="s">
        <v>13</v>
      </c>
      <c r="H13" s="40" t="s">
        <v>0</v>
      </c>
      <c r="I13" s="142" t="s">
        <v>14</v>
      </c>
      <c r="J13" s="32"/>
      <c r="K13" s="44"/>
      <c r="L13" s="328"/>
      <c r="N13" s="93" t="s">
        <v>113</v>
      </c>
      <c r="O13" s="57">
        <v>16</v>
      </c>
      <c r="P13" s="57">
        <v>32</v>
      </c>
      <c r="Q13" s="57">
        <v>16</v>
      </c>
      <c r="R13" s="56">
        <f>O13+P13+Q13</f>
        <v>64</v>
      </c>
    </row>
    <row r="14" spans="2:18" ht="30" customHeight="1" x14ac:dyDescent="0.25">
      <c r="B14" s="327"/>
      <c r="C14" s="222" t="s">
        <v>228</v>
      </c>
      <c r="D14" s="40">
        <v>2</v>
      </c>
      <c r="E14" s="141">
        <v>3570</v>
      </c>
      <c r="F14" s="141">
        <v>10956.48</v>
      </c>
      <c r="G14" s="142" t="s">
        <v>19</v>
      </c>
      <c r="H14" s="40" t="s">
        <v>1</v>
      </c>
      <c r="I14" s="142" t="s">
        <v>6</v>
      </c>
      <c r="J14" s="32"/>
      <c r="K14" s="29" t="s">
        <v>220</v>
      </c>
      <c r="L14" s="328"/>
      <c r="N14" s="93" t="s">
        <v>114</v>
      </c>
      <c r="O14" s="57">
        <v>1</v>
      </c>
      <c r="P14" s="57">
        <v>4</v>
      </c>
      <c r="Q14" s="57">
        <v>1</v>
      </c>
      <c r="R14" s="56">
        <f t="shared" si="0"/>
        <v>6</v>
      </c>
    </row>
    <row r="15" spans="2:18" ht="30" customHeight="1" x14ac:dyDescent="0.25">
      <c r="B15" s="327"/>
      <c r="C15" s="221" t="s">
        <v>92</v>
      </c>
      <c r="D15" s="40">
        <v>5</v>
      </c>
      <c r="E15" s="141">
        <v>3570</v>
      </c>
      <c r="F15" s="141">
        <v>7889.88</v>
      </c>
      <c r="G15" s="142" t="s">
        <v>13</v>
      </c>
      <c r="H15" s="40" t="s">
        <v>1</v>
      </c>
      <c r="I15" s="142" t="s">
        <v>14</v>
      </c>
      <c r="J15" s="32"/>
      <c r="K15" s="29"/>
      <c r="L15" s="328"/>
      <c r="N15" s="93" t="s">
        <v>115</v>
      </c>
      <c r="O15" s="57">
        <v>2</v>
      </c>
      <c r="P15" s="57">
        <v>3</v>
      </c>
      <c r="Q15" s="57">
        <v>1</v>
      </c>
      <c r="R15" s="56">
        <f t="shared" si="0"/>
        <v>6</v>
      </c>
    </row>
    <row r="16" spans="2:18" ht="30" customHeight="1" x14ac:dyDescent="0.25">
      <c r="B16" s="327"/>
      <c r="C16" s="221" t="s">
        <v>93</v>
      </c>
      <c r="D16" s="40">
        <v>2</v>
      </c>
      <c r="E16" s="141">
        <v>2682.48</v>
      </c>
      <c r="F16" s="141">
        <v>7820.76</v>
      </c>
      <c r="G16" s="142" t="s">
        <v>13</v>
      </c>
      <c r="H16" s="40" t="s">
        <v>2</v>
      </c>
      <c r="I16" s="142" t="s">
        <v>14</v>
      </c>
      <c r="J16" s="32"/>
      <c r="K16" s="29"/>
      <c r="L16" s="328"/>
      <c r="N16" s="93" t="s">
        <v>116</v>
      </c>
      <c r="O16" s="57">
        <v>2</v>
      </c>
      <c r="P16" s="57">
        <v>5</v>
      </c>
      <c r="Q16" s="57">
        <v>2</v>
      </c>
      <c r="R16" s="56">
        <f t="shared" si="0"/>
        <v>9</v>
      </c>
    </row>
    <row r="17" spans="2:24" s="128" customFormat="1" ht="30" customHeight="1" x14ac:dyDescent="0.25">
      <c r="B17" s="127"/>
      <c r="C17" s="222" t="s">
        <v>229</v>
      </c>
      <c r="D17" s="40">
        <v>2</v>
      </c>
      <c r="E17" s="141">
        <v>3570</v>
      </c>
      <c r="F17" s="170">
        <v>11263.2</v>
      </c>
      <c r="G17" s="142" t="s">
        <v>19</v>
      </c>
      <c r="H17" s="40" t="s">
        <v>1</v>
      </c>
      <c r="I17" s="142" t="s">
        <v>63</v>
      </c>
      <c r="J17" s="32"/>
      <c r="K17" s="29"/>
      <c r="L17" s="33" t="s">
        <v>70</v>
      </c>
      <c r="N17" s="129" t="s">
        <v>102</v>
      </c>
      <c r="O17" s="69">
        <v>5</v>
      </c>
      <c r="P17" s="69">
        <v>12</v>
      </c>
      <c r="Q17" s="69">
        <v>2</v>
      </c>
      <c r="R17" s="130">
        <f>O17+P17+Q17</f>
        <v>19</v>
      </c>
    </row>
    <row r="18" spans="2:24" ht="30" customHeight="1" x14ac:dyDescent="0.25">
      <c r="B18" s="127"/>
      <c r="C18" s="222" t="s">
        <v>230</v>
      </c>
      <c r="D18" s="40">
        <v>2</v>
      </c>
      <c r="E18" s="141">
        <v>3570</v>
      </c>
      <c r="F18" s="170">
        <v>11263.2</v>
      </c>
      <c r="G18" s="142" t="s">
        <v>19</v>
      </c>
      <c r="H18" s="40" t="s">
        <v>1</v>
      </c>
      <c r="I18" s="142" t="s">
        <v>63</v>
      </c>
      <c r="J18" s="32"/>
      <c r="K18" s="29"/>
      <c r="L18" s="33" t="s">
        <v>213</v>
      </c>
      <c r="N18" s="93" t="s">
        <v>103</v>
      </c>
      <c r="O18" s="57">
        <v>8</v>
      </c>
      <c r="P18" s="57">
        <v>3</v>
      </c>
      <c r="Q18" s="57">
        <v>12</v>
      </c>
      <c r="R18" s="56">
        <f>O18+P18+Q18</f>
        <v>23</v>
      </c>
    </row>
    <row r="19" spans="2:24" ht="30" customHeight="1" x14ac:dyDescent="0.25">
      <c r="B19" s="127"/>
      <c r="C19" s="222" t="s">
        <v>231</v>
      </c>
      <c r="D19" s="40">
        <v>2</v>
      </c>
      <c r="E19" s="141">
        <v>3570</v>
      </c>
      <c r="F19" s="170">
        <v>11263.2</v>
      </c>
      <c r="G19" s="142" t="s">
        <v>19</v>
      </c>
      <c r="H19" s="40" t="s">
        <v>1</v>
      </c>
      <c r="I19" s="142" t="s">
        <v>63</v>
      </c>
      <c r="J19" s="32"/>
      <c r="K19" s="29"/>
      <c r="L19" s="33" t="s">
        <v>214</v>
      </c>
      <c r="N19" s="93" t="s">
        <v>117</v>
      </c>
      <c r="O19" s="57">
        <v>0</v>
      </c>
      <c r="P19" s="57">
        <v>5</v>
      </c>
      <c r="Q19" s="57">
        <v>5</v>
      </c>
      <c r="R19" s="56">
        <f t="shared" si="0"/>
        <v>10</v>
      </c>
    </row>
    <row r="20" spans="2:24" ht="30" customHeight="1" thickBot="1" x14ac:dyDescent="0.3">
      <c r="B20" s="307"/>
      <c r="C20" s="223" t="s">
        <v>232</v>
      </c>
      <c r="D20" s="41">
        <v>2</v>
      </c>
      <c r="E20" s="173">
        <v>3570</v>
      </c>
      <c r="F20" s="173">
        <v>11263.2</v>
      </c>
      <c r="G20" s="174" t="s">
        <v>19</v>
      </c>
      <c r="H20" s="41" t="s">
        <v>1</v>
      </c>
      <c r="I20" s="174" t="s">
        <v>63</v>
      </c>
      <c r="J20" s="35"/>
      <c r="K20" s="34"/>
      <c r="L20" s="36" t="s">
        <v>215</v>
      </c>
      <c r="N20" s="93" t="s">
        <v>105</v>
      </c>
      <c r="O20" s="57">
        <v>1</v>
      </c>
      <c r="P20" s="57">
        <v>1</v>
      </c>
      <c r="Q20" s="57">
        <v>0</v>
      </c>
      <c r="R20" s="56">
        <f t="shared" si="0"/>
        <v>2</v>
      </c>
    </row>
    <row r="21" spans="2:24" ht="30" customHeight="1" thickBot="1" x14ac:dyDescent="0.3">
      <c r="B21" s="312"/>
      <c r="C21" s="329"/>
      <c r="D21" s="329"/>
      <c r="E21" s="330"/>
      <c r="F21" s="330"/>
      <c r="G21" s="330"/>
      <c r="H21" s="330"/>
      <c r="I21" s="330"/>
      <c r="J21" s="330"/>
      <c r="K21" s="330"/>
      <c r="L21" s="331"/>
      <c r="N21" s="94" t="s">
        <v>96</v>
      </c>
      <c r="O21" s="56">
        <f>SUM(O6:O20)</f>
        <v>162</v>
      </c>
      <c r="P21" s="56">
        <f>SUM(P6:P20)</f>
        <v>265</v>
      </c>
      <c r="Q21" s="56">
        <f>SUM(Q6:Q20)</f>
        <v>113</v>
      </c>
      <c r="R21" s="56">
        <f>O21+P21+Q21</f>
        <v>540</v>
      </c>
    </row>
    <row r="22" spans="2:24" ht="30" customHeight="1" thickBot="1" x14ac:dyDescent="0.3">
      <c r="B22" s="372" t="s">
        <v>40</v>
      </c>
      <c r="C22" s="373"/>
      <c r="D22" s="373"/>
      <c r="E22" s="373"/>
      <c r="F22" s="373"/>
      <c r="G22" s="373"/>
      <c r="H22" s="373"/>
      <c r="I22" s="373"/>
      <c r="J22" s="373"/>
      <c r="K22" s="373"/>
      <c r="L22" s="374"/>
      <c r="P22" s="84"/>
    </row>
    <row r="23" spans="2:24" ht="30" customHeight="1" thickBot="1" x14ac:dyDescent="0.3">
      <c r="B23" s="318" t="s">
        <v>3</v>
      </c>
      <c r="C23" s="319" t="s">
        <v>4</v>
      </c>
      <c r="D23" s="321" t="s">
        <v>233</v>
      </c>
      <c r="E23" s="322" t="s">
        <v>5</v>
      </c>
      <c r="F23" s="322" t="s">
        <v>6</v>
      </c>
      <c r="G23" s="322" t="s">
        <v>7</v>
      </c>
      <c r="H23" s="322" t="s">
        <v>8</v>
      </c>
      <c r="I23" s="323" t="s">
        <v>9</v>
      </c>
      <c r="J23" s="322" t="s">
        <v>10</v>
      </c>
      <c r="K23" s="322" t="s">
        <v>11</v>
      </c>
      <c r="L23" s="324" t="s">
        <v>12</v>
      </c>
      <c r="O23" s="100">
        <f>+O21</f>
        <v>162</v>
      </c>
      <c r="P23" s="101">
        <f>+P21</f>
        <v>265</v>
      </c>
      <c r="Q23" s="102">
        <f>+Q21</f>
        <v>113</v>
      </c>
      <c r="R23" s="107">
        <f>+SUM(O23:Q23)</f>
        <v>540</v>
      </c>
    </row>
    <row r="24" spans="2:24" ht="30" customHeight="1" x14ac:dyDescent="0.25">
      <c r="B24" s="332"/>
      <c r="C24" s="300" t="s">
        <v>72</v>
      </c>
      <c r="D24" s="67">
        <v>1</v>
      </c>
      <c r="E24" s="303">
        <v>4199.16</v>
      </c>
      <c r="F24" s="303">
        <v>11361.599999999999</v>
      </c>
      <c r="G24" s="325" t="s">
        <v>19</v>
      </c>
      <c r="H24" s="67" t="s">
        <v>0</v>
      </c>
      <c r="I24" s="325" t="s">
        <v>6</v>
      </c>
      <c r="J24" s="305"/>
      <c r="K24" s="31" t="s">
        <v>173</v>
      </c>
      <c r="L24" s="306"/>
      <c r="N24" s="90" t="s">
        <v>118</v>
      </c>
    </row>
    <row r="25" spans="2:24" ht="30" customHeight="1" x14ac:dyDescent="0.25">
      <c r="B25" s="127"/>
      <c r="C25" s="136" t="s">
        <v>27</v>
      </c>
      <c r="D25" s="40">
        <v>9</v>
      </c>
      <c r="E25" s="141">
        <v>4199.16</v>
      </c>
      <c r="F25" s="141">
        <v>8295</v>
      </c>
      <c r="G25" s="142" t="s">
        <v>13</v>
      </c>
      <c r="H25" s="40" t="s">
        <v>0</v>
      </c>
      <c r="I25" s="142" t="s">
        <v>14</v>
      </c>
      <c r="J25" s="32"/>
      <c r="K25" s="32"/>
      <c r="L25" s="137"/>
      <c r="N25" s="89" t="s">
        <v>119</v>
      </c>
      <c r="O25" s="92"/>
      <c r="Q25" s="92"/>
      <c r="R25" s="92"/>
    </row>
    <row r="26" spans="2:24" ht="30" customHeight="1" x14ac:dyDescent="0.25">
      <c r="B26" s="146"/>
      <c r="C26" s="152" t="s">
        <v>28</v>
      </c>
      <c r="D26" s="111">
        <v>14</v>
      </c>
      <c r="E26" s="154">
        <v>3570</v>
      </c>
      <c r="F26" s="154">
        <v>7889.88</v>
      </c>
      <c r="G26" s="155" t="s">
        <v>13</v>
      </c>
      <c r="H26" s="111" t="s">
        <v>1</v>
      </c>
      <c r="I26" s="155" t="s">
        <v>14</v>
      </c>
      <c r="J26" s="333"/>
      <c r="K26" s="333"/>
      <c r="L26" s="151"/>
      <c r="N26" s="89" t="s">
        <v>120</v>
      </c>
      <c r="O26" s="92"/>
      <c r="P26" s="92"/>
      <c r="Q26" s="92"/>
      <c r="R26" s="92"/>
    </row>
    <row r="27" spans="2:24" ht="30" customHeight="1" x14ac:dyDescent="0.25">
      <c r="B27" s="131"/>
      <c r="C27" s="224" t="s">
        <v>216</v>
      </c>
      <c r="D27" s="132"/>
      <c r="E27" s="113"/>
      <c r="F27" s="113"/>
      <c r="G27" s="114"/>
      <c r="H27" s="115"/>
      <c r="I27" s="114"/>
      <c r="J27" s="116"/>
      <c r="K27" s="116"/>
      <c r="L27" s="117"/>
      <c r="N27" s="89" t="s">
        <v>121</v>
      </c>
      <c r="O27" s="92"/>
      <c r="P27" s="92"/>
      <c r="Q27" s="92"/>
      <c r="R27" s="92"/>
    </row>
    <row r="28" spans="2:24" ht="30" customHeight="1" x14ac:dyDescent="0.25">
      <c r="B28" s="299"/>
      <c r="C28" s="133" t="s">
        <v>162</v>
      </c>
      <c r="D28" s="134">
        <v>1</v>
      </c>
      <c r="E28" s="170">
        <v>4199.16</v>
      </c>
      <c r="F28" s="170">
        <v>11361.599999999999</v>
      </c>
      <c r="G28" s="177" t="s">
        <v>19</v>
      </c>
      <c r="H28" s="134" t="s">
        <v>0</v>
      </c>
      <c r="I28" s="177" t="s">
        <v>6</v>
      </c>
      <c r="J28" s="334"/>
      <c r="K28" s="335" t="s">
        <v>168</v>
      </c>
      <c r="L28" s="135"/>
      <c r="N28" s="89" t="s">
        <v>122</v>
      </c>
      <c r="O28" s="92"/>
      <c r="P28" s="92"/>
      <c r="Q28" s="92"/>
      <c r="R28" s="92"/>
    </row>
    <row r="29" spans="2:24" ht="30" customHeight="1" x14ac:dyDescent="0.25">
      <c r="B29" s="127"/>
      <c r="C29" s="136" t="s">
        <v>164</v>
      </c>
      <c r="D29" s="44">
        <v>30</v>
      </c>
      <c r="E29" s="141">
        <v>4199.16</v>
      </c>
      <c r="F29" s="141">
        <v>8295</v>
      </c>
      <c r="G29" s="142" t="s">
        <v>13</v>
      </c>
      <c r="H29" s="40" t="s">
        <v>0</v>
      </c>
      <c r="I29" s="142" t="s">
        <v>14</v>
      </c>
      <c r="J29" s="32"/>
      <c r="K29" s="31"/>
      <c r="L29" s="137"/>
      <c r="N29" s="89" t="s">
        <v>123</v>
      </c>
      <c r="O29" s="92"/>
      <c r="P29" s="92"/>
      <c r="Q29" s="92"/>
      <c r="R29" s="92"/>
    </row>
    <row r="30" spans="2:24" ht="30" customHeight="1" x14ac:dyDescent="0.25">
      <c r="B30" s="127"/>
      <c r="C30" s="138" t="s">
        <v>163</v>
      </c>
      <c r="D30" s="40">
        <v>1</v>
      </c>
      <c r="E30" s="141">
        <v>3570</v>
      </c>
      <c r="F30" s="141">
        <v>10956.48</v>
      </c>
      <c r="G30" s="142" t="s">
        <v>19</v>
      </c>
      <c r="H30" s="40" t="s">
        <v>1</v>
      </c>
      <c r="I30" s="142" t="s">
        <v>6</v>
      </c>
      <c r="J30" s="32"/>
      <c r="K30" s="31" t="s">
        <v>167</v>
      </c>
      <c r="L30" s="137"/>
      <c r="N30" s="89" t="s">
        <v>124</v>
      </c>
      <c r="O30" s="92"/>
      <c r="P30" s="92"/>
      <c r="Q30" s="92"/>
      <c r="R30" s="92"/>
      <c r="S30" s="12"/>
      <c r="T30" s="12"/>
      <c r="U30" s="12"/>
      <c r="V30" s="12"/>
      <c r="W30" s="12"/>
      <c r="X30" s="12"/>
    </row>
    <row r="31" spans="2:24" ht="30" customHeight="1" x14ac:dyDescent="0.25">
      <c r="B31" s="127"/>
      <c r="C31" s="136" t="s">
        <v>67</v>
      </c>
      <c r="D31" s="44">
        <v>44</v>
      </c>
      <c r="E31" s="141">
        <v>3570</v>
      </c>
      <c r="F31" s="141">
        <v>7889.88</v>
      </c>
      <c r="G31" s="142" t="s">
        <v>13</v>
      </c>
      <c r="H31" s="40" t="s">
        <v>1</v>
      </c>
      <c r="I31" s="142" t="s">
        <v>14</v>
      </c>
      <c r="J31" s="32"/>
      <c r="K31" s="31"/>
      <c r="L31" s="137"/>
      <c r="N31" s="89" t="s">
        <v>125</v>
      </c>
      <c r="O31" s="92"/>
      <c r="P31" s="92"/>
      <c r="Q31" s="92"/>
      <c r="R31" s="92"/>
    </row>
    <row r="32" spans="2:24" ht="30" customHeight="1" x14ac:dyDescent="0.25">
      <c r="B32" s="139"/>
      <c r="C32" s="225" t="s">
        <v>226</v>
      </c>
      <c r="D32" s="40"/>
      <c r="E32" s="141"/>
      <c r="F32" s="141"/>
      <c r="G32" s="142"/>
      <c r="H32" s="40"/>
      <c r="I32" s="142"/>
      <c r="J32" s="32"/>
      <c r="K32" s="32"/>
      <c r="L32" s="137"/>
      <c r="N32" s="89" t="s">
        <v>126</v>
      </c>
      <c r="O32" s="92"/>
      <c r="P32" s="92"/>
      <c r="Q32" s="92"/>
      <c r="R32" s="92"/>
    </row>
    <row r="33" spans="2:24" ht="30" customHeight="1" x14ac:dyDescent="0.25">
      <c r="B33" s="327"/>
      <c r="C33" s="133" t="s">
        <v>225</v>
      </c>
      <c r="D33" s="134">
        <v>1</v>
      </c>
      <c r="E33" s="170">
        <v>4199.16</v>
      </c>
      <c r="F33" s="170">
        <v>11361.599999999999</v>
      </c>
      <c r="G33" s="177" t="s">
        <v>19</v>
      </c>
      <c r="H33" s="134" t="s">
        <v>0</v>
      </c>
      <c r="I33" s="177" t="s">
        <v>6</v>
      </c>
      <c r="J33" s="334"/>
      <c r="K33" s="335" t="s">
        <v>168</v>
      </c>
      <c r="L33" s="140"/>
      <c r="N33" s="89" t="s">
        <v>127</v>
      </c>
      <c r="O33" s="92"/>
      <c r="P33" s="92"/>
      <c r="Q33" s="92"/>
      <c r="R33" s="92"/>
      <c r="S33" s="12"/>
      <c r="T33" s="12"/>
      <c r="U33" s="12"/>
      <c r="V33" s="12"/>
      <c r="W33" s="12"/>
      <c r="X33" s="12"/>
    </row>
    <row r="34" spans="2:24" ht="30" customHeight="1" x14ac:dyDescent="0.25">
      <c r="B34" s="127"/>
      <c r="C34" s="136" t="s">
        <v>234</v>
      </c>
      <c r="D34" s="44">
        <v>9</v>
      </c>
      <c r="E34" s="141">
        <v>4199.16</v>
      </c>
      <c r="F34" s="141">
        <v>8295</v>
      </c>
      <c r="G34" s="142" t="s">
        <v>13</v>
      </c>
      <c r="H34" s="40" t="s">
        <v>0</v>
      </c>
      <c r="I34" s="142" t="s">
        <v>14</v>
      </c>
      <c r="J34" s="143"/>
      <c r="K34" s="142"/>
      <c r="L34" s="144"/>
      <c r="N34" s="89" t="s">
        <v>128</v>
      </c>
      <c r="O34" s="92"/>
      <c r="P34" s="92"/>
      <c r="Q34" s="92"/>
      <c r="R34" s="92"/>
    </row>
    <row r="35" spans="2:24" ht="30" customHeight="1" x14ac:dyDescent="0.25">
      <c r="B35" s="146"/>
      <c r="C35" s="152" t="s">
        <v>235</v>
      </c>
      <c r="D35" s="153">
        <v>9</v>
      </c>
      <c r="E35" s="154">
        <v>3570</v>
      </c>
      <c r="F35" s="154">
        <v>7889.88</v>
      </c>
      <c r="G35" s="155" t="s">
        <v>13</v>
      </c>
      <c r="H35" s="111" t="s">
        <v>1</v>
      </c>
      <c r="I35" s="155" t="s">
        <v>14</v>
      </c>
      <c r="J35" s="156"/>
      <c r="K35" s="155"/>
      <c r="L35" s="157"/>
    </row>
    <row r="36" spans="2:24" ht="30" customHeight="1" x14ac:dyDescent="0.25">
      <c r="B36" s="131"/>
      <c r="C36" s="224" t="s">
        <v>217</v>
      </c>
      <c r="D36" s="132"/>
      <c r="E36" s="113"/>
      <c r="F36" s="113"/>
      <c r="G36" s="114"/>
      <c r="H36" s="115"/>
      <c r="I36" s="114"/>
      <c r="J36" s="116"/>
      <c r="K36" s="116"/>
      <c r="L36" s="117"/>
    </row>
    <row r="37" spans="2:24" ht="30" customHeight="1" x14ac:dyDescent="0.25">
      <c r="B37" s="327"/>
      <c r="C37" s="133" t="s">
        <v>74</v>
      </c>
      <c r="D37" s="134">
        <v>1</v>
      </c>
      <c r="E37" s="336">
        <v>4199.16</v>
      </c>
      <c r="F37" s="170">
        <v>11361.599999999999</v>
      </c>
      <c r="G37" s="335" t="s">
        <v>19</v>
      </c>
      <c r="H37" s="337" t="s">
        <v>0</v>
      </c>
      <c r="I37" s="335" t="s">
        <v>6</v>
      </c>
      <c r="J37" s="334"/>
      <c r="K37" s="335" t="s">
        <v>169</v>
      </c>
      <c r="L37" s="135"/>
    </row>
    <row r="38" spans="2:24" ht="30" customHeight="1" x14ac:dyDescent="0.25">
      <c r="B38" s="127"/>
      <c r="C38" s="136" t="s">
        <v>65</v>
      </c>
      <c r="D38" s="40">
        <v>15</v>
      </c>
      <c r="E38" s="30">
        <v>4199.16</v>
      </c>
      <c r="F38" s="30">
        <v>8295</v>
      </c>
      <c r="G38" s="31" t="s">
        <v>13</v>
      </c>
      <c r="H38" s="29" t="s">
        <v>0</v>
      </c>
      <c r="I38" s="31" t="s">
        <v>14</v>
      </c>
      <c r="J38" s="32"/>
      <c r="K38" s="31"/>
      <c r="L38" s="137"/>
    </row>
    <row r="39" spans="2:24" ht="30" customHeight="1" x14ac:dyDescent="0.25">
      <c r="B39" s="127"/>
      <c r="C39" s="138" t="s">
        <v>75</v>
      </c>
      <c r="D39" s="40">
        <v>1</v>
      </c>
      <c r="E39" s="30">
        <v>3570</v>
      </c>
      <c r="F39" s="141">
        <v>10956.48</v>
      </c>
      <c r="G39" s="31" t="s">
        <v>19</v>
      </c>
      <c r="H39" s="29" t="s">
        <v>1</v>
      </c>
      <c r="I39" s="31" t="s">
        <v>6</v>
      </c>
      <c r="J39" s="145"/>
      <c r="K39" s="31" t="s">
        <v>170</v>
      </c>
      <c r="L39" s="137"/>
    </row>
    <row r="40" spans="2:24" ht="30" customHeight="1" x14ac:dyDescent="0.25">
      <c r="B40" s="146"/>
      <c r="C40" s="152" t="s">
        <v>68</v>
      </c>
      <c r="D40" s="111">
        <v>28</v>
      </c>
      <c r="E40" s="147">
        <v>3570</v>
      </c>
      <c r="F40" s="147">
        <v>7889.88</v>
      </c>
      <c r="G40" s="148" t="s">
        <v>13</v>
      </c>
      <c r="H40" s="149" t="s">
        <v>1</v>
      </c>
      <c r="I40" s="148" t="s">
        <v>14</v>
      </c>
      <c r="J40" s="128"/>
      <c r="K40" s="150"/>
      <c r="L40" s="151"/>
    </row>
    <row r="41" spans="2:24" ht="30" customHeight="1" x14ac:dyDescent="0.25">
      <c r="B41" s="131"/>
      <c r="C41" s="224" t="s">
        <v>206</v>
      </c>
      <c r="D41" s="132"/>
      <c r="E41" s="113"/>
      <c r="F41" s="113"/>
      <c r="G41" s="114"/>
      <c r="H41" s="115"/>
      <c r="I41" s="114"/>
      <c r="J41" s="116"/>
      <c r="K41" s="116"/>
      <c r="L41" s="117"/>
    </row>
    <row r="42" spans="2:24" ht="30" customHeight="1" x14ac:dyDescent="0.25">
      <c r="B42" s="127"/>
      <c r="C42" s="138" t="s">
        <v>73</v>
      </c>
      <c r="D42" s="40">
        <v>1</v>
      </c>
      <c r="E42" s="141">
        <v>4199.16</v>
      </c>
      <c r="F42" s="141">
        <v>11361.599999999999</v>
      </c>
      <c r="G42" s="142" t="s">
        <v>19</v>
      </c>
      <c r="H42" s="40" t="s">
        <v>0</v>
      </c>
      <c r="I42" s="142" t="s">
        <v>6</v>
      </c>
      <c r="J42" s="145"/>
      <c r="K42" s="31" t="s">
        <v>171</v>
      </c>
      <c r="L42" s="137"/>
      <c r="O42" s="17"/>
    </row>
    <row r="43" spans="2:24" ht="30" customHeight="1" x14ac:dyDescent="0.25">
      <c r="B43" s="127"/>
      <c r="C43" s="136" t="s">
        <v>20</v>
      </c>
      <c r="D43" s="40">
        <v>16</v>
      </c>
      <c r="E43" s="141">
        <v>4199.16</v>
      </c>
      <c r="F43" s="141">
        <v>8295</v>
      </c>
      <c r="G43" s="142" t="s">
        <v>13</v>
      </c>
      <c r="H43" s="40" t="s">
        <v>0</v>
      </c>
      <c r="I43" s="142" t="s">
        <v>14</v>
      </c>
      <c r="J43" s="338"/>
      <c r="K43" s="29"/>
      <c r="L43" s="33" t="s">
        <v>15</v>
      </c>
    </row>
    <row r="44" spans="2:24" ht="30" customHeight="1" x14ac:dyDescent="0.25">
      <c r="B44" s="127"/>
      <c r="C44" s="136" t="s">
        <v>20</v>
      </c>
      <c r="D44" s="40">
        <v>2</v>
      </c>
      <c r="E44" s="141">
        <v>4199.16</v>
      </c>
      <c r="F44" s="141">
        <v>8570.64</v>
      </c>
      <c r="G44" s="142" t="s">
        <v>13</v>
      </c>
      <c r="H44" s="40" t="s">
        <v>0</v>
      </c>
      <c r="I44" s="142" t="s">
        <v>14</v>
      </c>
      <c r="J44" s="29"/>
      <c r="K44" s="29"/>
      <c r="L44" s="33" t="s">
        <v>64</v>
      </c>
    </row>
    <row r="45" spans="2:24" ht="30" customHeight="1" x14ac:dyDescent="0.25">
      <c r="B45" s="127"/>
      <c r="C45" s="136" t="s">
        <v>20</v>
      </c>
      <c r="D45" s="40">
        <v>4</v>
      </c>
      <c r="E45" s="141">
        <v>4199.16</v>
      </c>
      <c r="F45" s="141">
        <v>8295</v>
      </c>
      <c r="G45" s="142" t="s">
        <v>13</v>
      </c>
      <c r="H45" s="40" t="s">
        <v>0</v>
      </c>
      <c r="I45" s="142" t="s">
        <v>14</v>
      </c>
      <c r="J45" s="29"/>
      <c r="K45" s="29"/>
      <c r="L45" s="33"/>
    </row>
    <row r="46" spans="2:24" ht="30" customHeight="1" x14ac:dyDescent="0.25">
      <c r="B46" s="127"/>
      <c r="C46" s="138" t="s">
        <v>76</v>
      </c>
      <c r="D46" s="40">
        <v>1</v>
      </c>
      <c r="E46" s="141">
        <v>3570</v>
      </c>
      <c r="F46" s="141">
        <v>10956.48</v>
      </c>
      <c r="G46" s="142" t="s">
        <v>19</v>
      </c>
      <c r="H46" s="40" t="s">
        <v>1</v>
      </c>
      <c r="I46" s="142" t="s">
        <v>6</v>
      </c>
      <c r="J46" s="32"/>
      <c r="K46" s="31" t="s">
        <v>172</v>
      </c>
      <c r="L46" s="137"/>
    </row>
    <row r="47" spans="2:24" ht="30" customHeight="1" x14ac:dyDescent="0.25">
      <c r="B47" s="127"/>
      <c r="C47" s="136" t="s">
        <v>21</v>
      </c>
      <c r="D47" s="40">
        <v>32</v>
      </c>
      <c r="E47" s="141">
        <v>3570</v>
      </c>
      <c r="F47" s="141">
        <v>7889.88</v>
      </c>
      <c r="G47" s="142" t="s">
        <v>13</v>
      </c>
      <c r="H47" s="40" t="s">
        <v>1</v>
      </c>
      <c r="I47" s="142" t="s">
        <v>14</v>
      </c>
      <c r="J47" s="29"/>
      <c r="K47" s="29"/>
      <c r="L47" s="33" t="s">
        <v>15</v>
      </c>
    </row>
    <row r="48" spans="2:24" ht="30" customHeight="1" x14ac:dyDescent="0.25">
      <c r="B48" s="127"/>
      <c r="C48" s="136" t="s">
        <v>21</v>
      </c>
      <c r="D48" s="44">
        <v>8</v>
      </c>
      <c r="E48" s="141">
        <v>3570</v>
      </c>
      <c r="F48" s="141">
        <v>8165.4000000000005</v>
      </c>
      <c r="G48" s="142" t="s">
        <v>13</v>
      </c>
      <c r="H48" s="40" t="s">
        <v>1</v>
      </c>
      <c r="I48" s="142" t="s">
        <v>14</v>
      </c>
      <c r="J48" s="29"/>
      <c r="K48" s="29"/>
      <c r="L48" s="33" t="s">
        <v>64</v>
      </c>
    </row>
    <row r="49" spans="2:12" ht="30" customHeight="1" thickBot="1" x14ac:dyDescent="0.3">
      <c r="B49" s="307"/>
      <c r="C49" s="308" t="s">
        <v>21</v>
      </c>
      <c r="D49" s="45">
        <v>11</v>
      </c>
      <c r="E49" s="173">
        <v>3570</v>
      </c>
      <c r="F49" s="173">
        <v>7889.88</v>
      </c>
      <c r="G49" s="174" t="s">
        <v>13</v>
      </c>
      <c r="H49" s="41" t="s">
        <v>1</v>
      </c>
      <c r="I49" s="174" t="s">
        <v>14</v>
      </c>
      <c r="J49" s="34"/>
      <c r="K49" s="34"/>
      <c r="L49" s="36"/>
    </row>
    <row r="50" spans="2:12" ht="30" customHeight="1" thickBot="1" x14ac:dyDescent="0.3">
      <c r="B50" s="128"/>
      <c r="C50" s="329"/>
      <c r="D50" s="329"/>
      <c r="E50" s="330"/>
      <c r="F50" s="330"/>
      <c r="G50" s="330"/>
      <c r="H50" s="330"/>
      <c r="I50" s="330"/>
      <c r="J50" s="330"/>
      <c r="K50" s="330"/>
      <c r="L50" s="331"/>
    </row>
    <row r="51" spans="2:12" ht="30" customHeight="1" thickBot="1" x14ac:dyDescent="0.3">
      <c r="B51" s="372" t="s">
        <v>17</v>
      </c>
      <c r="C51" s="373"/>
      <c r="D51" s="373"/>
      <c r="E51" s="373"/>
      <c r="F51" s="373"/>
      <c r="G51" s="373"/>
      <c r="H51" s="373"/>
      <c r="I51" s="373"/>
      <c r="J51" s="373"/>
      <c r="K51" s="373"/>
      <c r="L51" s="374"/>
    </row>
    <row r="52" spans="2:12" ht="30" customHeight="1" x14ac:dyDescent="0.25">
      <c r="B52" s="339" t="s">
        <v>3</v>
      </c>
      <c r="C52" s="321" t="s">
        <v>4</v>
      </c>
      <c r="D52" s="321" t="s">
        <v>233</v>
      </c>
      <c r="E52" s="320" t="s">
        <v>5</v>
      </c>
      <c r="F52" s="320" t="s">
        <v>6</v>
      </c>
      <c r="G52" s="320" t="s">
        <v>7</v>
      </c>
      <c r="H52" s="320" t="s">
        <v>8</v>
      </c>
      <c r="I52" s="340" t="s">
        <v>9</v>
      </c>
      <c r="J52" s="320" t="s">
        <v>10</v>
      </c>
      <c r="K52" s="320" t="s">
        <v>11</v>
      </c>
      <c r="L52" s="341" t="s">
        <v>12</v>
      </c>
    </row>
    <row r="53" spans="2:12" ht="30" customHeight="1" x14ac:dyDescent="0.25">
      <c r="B53" s="131"/>
      <c r="C53" s="224" t="s">
        <v>210</v>
      </c>
      <c r="D53" s="132"/>
      <c r="E53" s="113"/>
      <c r="F53" s="113"/>
      <c r="G53" s="114"/>
      <c r="H53" s="115"/>
      <c r="I53" s="114"/>
      <c r="J53" s="116"/>
      <c r="K53" s="116"/>
      <c r="L53" s="117"/>
    </row>
    <row r="54" spans="2:12" ht="30" customHeight="1" x14ac:dyDescent="0.25">
      <c r="B54" s="342"/>
      <c r="C54" s="300" t="s">
        <v>77</v>
      </c>
      <c r="D54" s="67">
        <v>1</v>
      </c>
      <c r="E54" s="303">
        <v>4199.16</v>
      </c>
      <c r="F54" s="303">
        <v>11668.32</v>
      </c>
      <c r="G54" s="325" t="s">
        <v>19</v>
      </c>
      <c r="H54" s="67" t="s">
        <v>0</v>
      </c>
      <c r="I54" s="325" t="s">
        <v>6</v>
      </c>
      <c r="J54" s="305"/>
      <c r="K54" s="304" t="s">
        <v>174</v>
      </c>
      <c r="L54" s="306"/>
    </row>
    <row r="55" spans="2:12" ht="30" customHeight="1" x14ac:dyDescent="0.25">
      <c r="B55" s="343"/>
      <c r="C55" s="136" t="s">
        <v>50</v>
      </c>
      <c r="D55" s="40">
        <v>5</v>
      </c>
      <c r="E55" s="141">
        <v>4199.16</v>
      </c>
      <c r="F55" s="141">
        <v>8295</v>
      </c>
      <c r="G55" s="142" t="s">
        <v>13</v>
      </c>
      <c r="H55" s="40" t="s">
        <v>0</v>
      </c>
      <c r="I55" s="40" t="s">
        <v>14</v>
      </c>
      <c r="J55" s="344"/>
      <c r="K55" s="344"/>
      <c r="L55" s="345"/>
    </row>
    <row r="56" spans="2:12" ht="30" customHeight="1" x14ac:dyDescent="0.25">
      <c r="B56" s="343"/>
      <c r="C56" s="138" t="s">
        <v>79</v>
      </c>
      <c r="D56" s="40">
        <v>1</v>
      </c>
      <c r="E56" s="141">
        <v>3570</v>
      </c>
      <c r="F56" s="141">
        <v>10956.48</v>
      </c>
      <c r="G56" s="142" t="s">
        <v>19</v>
      </c>
      <c r="H56" s="40" t="s">
        <v>1</v>
      </c>
      <c r="I56" s="142" t="s">
        <v>6</v>
      </c>
      <c r="J56" s="32"/>
      <c r="K56" s="31" t="s">
        <v>175</v>
      </c>
      <c r="L56" s="135"/>
    </row>
    <row r="57" spans="2:12" ht="30" customHeight="1" x14ac:dyDescent="0.25">
      <c r="B57" s="343"/>
      <c r="C57" s="136" t="s">
        <v>51</v>
      </c>
      <c r="D57" s="40">
        <v>10</v>
      </c>
      <c r="E57" s="141">
        <v>3570</v>
      </c>
      <c r="F57" s="141">
        <v>7889.88</v>
      </c>
      <c r="G57" s="142" t="s">
        <v>13</v>
      </c>
      <c r="H57" s="40" t="s">
        <v>1</v>
      </c>
      <c r="I57" s="142" t="s">
        <v>14</v>
      </c>
      <c r="J57" s="29"/>
      <c r="K57" s="29"/>
      <c r="L57" s="135"/>
    </row>
    <row r="58" spans="2:12" ht="30" customHeight="1" x14ac:dyDescent="0.25">
      <c r="B58" s="343"/>
      <c r="C58" s="138" t="s">
        <v>80</v>
      </c>
      <c r="D58" s="40">
        <v>1</v>
      </c>
      <c r="E58" s="141">
        <v>2682.48</v>
      </c>
      <c r="F58" s="141">
        <v>10887.36</v>
      </c>
      <c r="G58" s="142" t="s">
        <v>19</v>
      </c>
      <c r="H58" s="40" t="s">
        <v>2</v>
      </c>
      <c r="I58" s="142" t="s">
        <v>6</v>
      </c>
      <c r="J58" s="32"/>
      <c r="K58" s="29" t="s">
        <v>176</v>
      </c>
      <c r="L58" s="135"/>
    </row>
    <row r="59" spans="2:12" ht="30" customHeight="1" x14ac:dyDescent="0.25">
      <c r="B59" s="343"/>
      <c r="C59" s="138" t="s">
        <v>80</v>
      </c>
      <c r="D59" s="40">
        <v>1</v>
      </c>
      <c r="E59" s="141">
        <v>2682.48</v>
      </c>
      <c r="F59" s="141">
        <v>10887.36</v>
      </c>
      <c r="G59" s="142" t="s">
        <v>19</v>
      </c>
      <c r="H59" s="40" t="s">
        <v>2</v>
      </c>
      <c r="I59" s="142" t="s">
        <v>6</v>
      </c>
      <c r="J59" s="32"/>
      <c r="K59" s="29" t="s">
        <v>176</v>
      </c>
      <c r="L59" s="135"/>
    </row>
    <row r="60" spans="2:12" ht="30" customHeight="1" x14ac:dyDescent="0.25">
      <c r="B60" s="343"/>
      <c r="C60" s="138" t="s">
        <v>80</v>
      </c>
      <c r="D60" s="40">
        <v>1</v>
      </c>
      <c r="E60" s="141">
        <v>2682.48</v>
      </c>
      <c r="F60" s="141">
        <v>10887.36</v>
      </c>
      <c r="G60" s="142" t="s">
        <v>19</v>
      </c>
      <c r="H60" s="40" t="s">
        <v>2</v>
      </c>
      <c r="I60" s="142" t="s">
        <v>6</v>
      </c>
      <c r="J60" s="32"/>
      <c r="K60" s="29" t="s">
        <v>177</v>
      </c>
      <c r="L60" s="135"/>
    </row>
    <row r="61" spans="2:12" ht="30" customHeight="1" x14ac:dyDescent="0.25">
      <c r="B61" s="343"/>
      <c r="C61" s="138" t="s">
        <v>80</v>
      </c>
      <c r="D61" s="40">
        <v>1</v>
      </c>
      <c r="E61" s="141">
        <v>2682.48</v>
      </c>
      <c r="F61" s="141">
        <v>10887.36</v>
      </c>
      <c r="G61" s="142" t="s">
        <v>19</v>
      </c>
      <c r="H61" s="40" t="s">
        <v>2</v>
      </c>
      <c r="I61" s="142" t="s">
        <v>6</v>
      </c>
      <c r="J61" s="32"/>
      <c r="K61" s="29" t="s">
        <v>177</v>
      </c>
      <c r="L61" s="135"/>
    </row>
    <row r="62" spans="2:12" ht="30" customHeight="1" x14ac:dyDescent="0.25">
      <c r="B62" s="343"/>
      <c r="C62" s="138" t="s">
        <v>80</v>
      </c>
      <c r="D62" s="40">
        <v>1</v>
      </c>
      <c r="E62" s="141">
        <v>2682.48</v>
      </c>
      <c r="F62" s="141">
        <v>10887.36</v>
      </c>
      <c r="G62" s="142" t="s">
        <v>19</v>
      </c>
      <c r="H62" s="40" t="s">
        <v>2</v>
      </c>
      <c r="I62" s="142" t="s">
        <v>6</v>
      </c>
      <c r="J62" s="32"/>
      <c r="K62" s="29" t="s">
        <v>177</v>
      </c>
      <c r="L62" s="135"/>
    </row>
    <row r="63" spans="2:12" ht="30" customHeight="1" x14ac:dyDescent="0.25">
      <c r="B63" s="343"/>
      <c r="C63" s="136" t="s">
        <v>52</v>
      </c>
      <c r="D63" s="40">
        <v>16</v>
      </c>
      <c r="E63" s="141">
        <v>2682.48</v>
      </c>
      <c r="F63" s="141">
        <v>7820.76</v>
      </c>
      <c r="G63" s="142" t="s">
        <v>13</v>
      </c>
      <c r="H63" s="40" t="s">
        <v>2</v>
      </c>
      <c r="I63" s="142" t="s">
        <v>14</v>
      </c>
      <c r="J63" s="29"/>
      <c r="K63" s="346"/>
      <c r="L63" s="33" t="s">
        <v>15</v>
      </c>
    </row>
    <row r="64" spans="2:12" ht="30" customHeight="1" x14ac:dyDescent="0.25">
      <c r="B64" s="343"/>
      <c r="C64" s="136" t="s">
        <v>52</v>
      </c>
      <c r="D64" s="40">
        <v>2</v>
      </c>
      <c r="E64" s="141">
        <v>2682.48</v>
      </c>
      <c r="F64" s="141">
        <v>8096.2800000000007</v>
      </c>
      <c r="G64" s="142" t="s">
        <v>13</v>
      </c>
      <c r="H64" s="40" t="s">
        <v>2</v>
      </c>
      <c r="I64" s="142" t="s">
        <v>14</v>
      </c>
      <c r="J64" s="29"/>
      <c r="K64" s="29"/>
      <c r="L64" s="33" t="s">
        <v>64</v>
      </c>
    </row>
    <row r="65" spans="2:12" ht="30" customHeight="1" x14ac:dyDescent="0.25">
      <c r="B65" s="343"/>
      <c r="C65" s="136" t="s">
        <v>52</v>
      </c>
      <c r="D65" s="40">
        <v>78</v>
      </c>
      <c r="E65" s="141">
        <v>2682.48</v>
      </c>
      <c r="F65" s="141">
        <v>7820.76</v>
      </c>
      <c r="G65" s="142" t="s">
        <v>13</v>
      </c>
      <c r="H65" s="40" t="s">
        <v>2</v>
      </c>
      <c r="I65" s="142" t="s">
        <v>14</v>
      </c>
      <c r="J65" s="29"/>
      <c r="K65" s="29"/>
      <c r="L65" s="33"/>
    </row>
    <row r="66" spans="2:12" ht="30" customHeight="1" x14ac:dyDescent="0.25">
      <c r="B66" s="131"/>
      <c r="C66" s="224" t="s">
        <v>208</v>
      </c>
      <c r="D66" s="132"/>
      <c r="E66" s="113"/>
      <c r="F66" s="113"/>
      <c r="G66" s="114"/>
      <c r="H66" s="115"/>
      <c r="I66" s="114"/>
      <c r="J66" s="116"/>
      <c r="K66" s="116"/>
      <c r="L66" s="117"/>
    </row>
    <row r="67" spans="2:12" ht="30" customHeight="1" x14ac:dyDescent="0.25">
      <c r="B67" s="343"/>
      <c r="C67" s="138" t="s">
        <v>78</v>
      </c>
      <c r="D67" s="40">
        <v>1</v>
      </c>
      <c r="E67" s="30">
        <v>4199.16</v>
      </c>
      <c r="F67" s="141">
        <v>13580.52</v>
      </c>
      <c r="G67" s="31" t="s">
        <v>19</v>
      </c>
      <c r="H67" s="29" t="s">
        <v>0</v>
      </c>
      <c r="I67" s="31" t="s">
        <v>6</v>
      </c>
      <c r="J67" s="32"/>
      <c r="K67" s="31" t="s">
        <v>178</v>
      </c>
      <c r="L67" s="135"/>
    </row>
    <row r="68" spans="2:12" ht="30" customHeight="1" x14ac:dyDescent="0.25">
      <c r="B68" s="343"/>
      <c r="C68" s="136" t="s">
        <v>22</v>
      </c>
      <c r="D68" s="44">
        <v>5</v>
      </c>
      <c r="E68" s="30">
        <v>4199.16</v>
      </c>
      <c r="F68" s="30">
        <v>10207.200000000001</v>
      </c>
      <c r="G68" s="31" t="s">
        <v>13</v>
      </c>
      <c r="H68" s="29" t="s">
        <v>0</v>
      </c>
      <c r="I68" s="347" t="s">
        <v>14</v>
      </c>
      <c r="J68" s="344"/>
      <c r="K68" s="344"/>
      <c r="L68" s="135"/>
    </row>
    <row r="69" spans="2:12" ht="30" customHeight="1" x14ac:dyDescent="0.25">
      <c r="B69" s="127"/>
      <c r="C69" s="138" t="s">
        <v>81</v>
      </c>
      <c r="D69" s="40">
        <v>1</v>
      </c>
      <c r="E69" s="30">
        <v>3570</v>
      </c>
      <c r="F69" s="141">
        <v>11721.48</v>
      </c>
      <c r="G69" s="31" t="s">
        <v>19</v>
      </c>
      <c r="H69" s="29" t="s">
        <v>1</v>
      </c>
      <c r="I69" s="31" t="s">
        <v>6</v>
      </c>
      <c r="J69" s="32"/>
      <c r="K69" s="31" t="s">
        <v>179</v>
      </c>
      <c r="L69" s="137"/>
    </row>
    <row r="70" spans="2:12" ht="30" customHeight="1" x14ac:dyDescent="0.25">
      <c r="B70" s="127"/>
      <c r="C70" s="136" t="s">
        <v>23</v>
      </c>
      <c r="D70" s="40">
        <v>2</v>
      </c>
      <c r="E70" s="30">
        <v>3570</v>
      </c>
      <c r="F70" s="30">
        <v>8654.880000000001</v>
      </c>
      <c r="G70" s="31" t="s">
        <v>13</v>
      </c>
      <c r="H70" s="29" t="s">
        <v>1</v>
      </c>
      <c r="I70" s="31" t="s">
        <v>14</v>
      </c>
      <c r="J70" s="29"/>
      <c r="K70" s="29"/>
      <c r="L70" s="33"/>
    </row>
    <row r="71" spans="2:12" ht="30" customHeight="1" x14ac:dyDescent="0.25">
      <c r="B71" s="127"/>
      <c r="C71" s="138" t="s">
        <v>82</v>
      </c>
      <c r="D71" s="40">
        <v>1</v>
      </c>
      <c r="E71" s="30">
        <v>2682.48</v>
      </c>
      <c r="F71" s="141">
        <v>12799.32</v>
      </c>
      <c r="G71" s="31" t="s">
        <v>19</v>
      </c>
      <c r="H71" s="29" t="s">
        <v>2</v>
      </c>
      <c r="I71" s="31" t="s">
        <v>6</v>
      </c>
      <c r="J71" s="32"/>
      <c r="K71" s="29" t="s">
        <v>180</v>
      </c>
      <c r="L71" s="137"/>
    </row>
    <row r="72" spans="2:12" ht="30" customHeight="1" thickBot="1" x14ac:dyDescent="0.3">
      <c r="B72" s="307"/>
      <c r="C72" s="308" t="s">
        <v>24</v>
      </c>
      <c r="D72" s="41">
        <v>9</v>
      </c>
      <c r="E72" s="309">
        <v>2682.48</v>
      </c>
      <c r="F72" s="309">
        <v>9732.7199999999993</v>
      </c>
      <c r="G72" s="310" t="s">
        <v>13</v>
      </c>
      <c r="H72" s="34" t="s">
        <v>2</v>
      </c>
      <c r="I72" s="310" t="s">
        <v>14</v>
      </c>
      <c r="J72" s="34"/>
      <c r="K72" s="34"/>
      <c r="L72" s="36"/>
    </row>
    <row r="73" spans="2:12" ht="30" customHeight="1" thickBot="1" x14ac:dyDescent="0.3">
      <c r="B73" s="128"/>
      <c r="C73" s="348"/>
      <c r="D73" s="348"/>
      <c r="E73" s="349"/>
      <c r="F73" s="349"/>
      <c r="G73" s="349"/>
      <c r="H73" s="349"/>
      <c r="I73" s="349"/>
      <c r="J73" s="349"/>
      <c r="K73" s="349"/>
      <c r="L73" s="350"/>
    </row>
    <row r="74" spans="2:12" ht="30" customHeight="1" thickBot="1" x14ac:dyDescent="0.3">
      <c r="B74" s="372" t="s">
        <v>18</v>
      </c>
      <c r="C74" s="373"/>
      <c r="D74" s="373"/>
      <c r="E74" s="373"/>
      <c r="F74" s="373"/>
      <c r="G74" s="373"/>
      <c r="H74" s="373"/>
      <c r="I74" s="373"/>
      <c r="J74" s="373"/>
      <c r="K74" s="373"/>
      <c r="L74" s="374"/>
    </row>
    <row r="75" spans="2:12" ht="30" customHeight="1" x14ac:dyDescent="0.25">
      <c r="B75" s="318" t="s">
        <v>3</v>
      </c>
      <c r="C75" s="319" t="s">
        <v>4</v>
      </c>
      <c r="D75" s="321" t="s">
        <v>233</v>
      </c>
      <c r="E75" s="322" t="s">
        <v>5</v>
      </c>
      <c r="F75" s="322" t="s">
        <v>6</v>
      </c>
      <c r="G75" s="322" t="s">
        <v>7</v>
      </c>
      <c r="H75" s="322" t="s">
        <v>8</v>
      </c>
      <c r="I75" s="323" t="s">
        <v>9</v>
      </c>
      <c r="J75" s="322" t="s">
        <v>10</v>
      </c>
      <c r="K75" s="322" t="s">
        <v>11</v>
      </c>
      <c r="L75" s="324" t="s">
        <v>12</v>
      </c>
    </row>
    <row r="76" spans="2:12" ht="30" customHeight="1" x14ac:dyDescent="0.25">
      <c r="B76" s="131"/>
      <c r="C76" s="224" t="s">
        <v>218</v>
      </c>
      <c r="D76" s="132"/>
      <c r="E76" s="113"/>
      <c r="F76" s="113"/>
      <c r="G76" s="114"/>
      <c r="H76" s="115"/>
      <c r="I76" s="114"/>
      <c r="J76" s="116"/>
      <c r="K76" s="116"/>
      <c r="L76" s="117"/>
    </row>
    <row r="77" spans="2:12" ht="30" customHeight="1" x14ac:dyDescent="0.25">
      <c r="B77" s="343"/>
      <c r="C77" s="133" t="s">
        <v>83</v>
      </c>
      <c r="D77" s="134">
        <v>1</v>
      </c>
      <c r="E77" s="336">
        <v>4199.16</v>
      </c>
      <c r="F77" s="170">
        <v>11361.599999999999</v>
      </c>
      <c r="G77" s="335" t="s">
        <v>19</v>
      </c>
      <c r="H77" s="337" t="s">
        <v>0</v>
      </c>
      <c r="I77" s="335" t="s">
        <v>6</v>
      </c>
      <c r="J77" s="334"/>
      <c r="K77" s="31" t="s">
        <v>181</v>
      </c>
      <c r="L77" s="135"/>
    </row>
    <row r="78" spans="2:12" ht="30" customHeight="1" x14ac:dyDescent="0.25">
      <c r="B78" s="343"/>
      <c r="C78" s="136" t="s">
        <v>47</v>
      </c>
      <c r="D78" s="44">
        <v>24</v>
      </c>
      <c r="E78" s="30">
        <v>4199.16</v>
      </c>
      <c r="F78" s="30">
        <v>8295</v>
      </c>
      <c r="G78" s="31" t="s">
        <v>13</v>
      </c>
      <c r="H78" s="29" t="s">
        <v>0</v>
      </c>
      <c r="I78" s="31" t="s">
        <v>14</v>
      </c>
      <c r="J78" s="334"/>
      <c r="K78" s="31"/>
      <c r="L78" s="135"/>
    </row>
    <row r="79" spans="2:12" ht="30" customHeight="1" x14ac:dyDescent="0.25">
      <c r="B79" s="343"/>
      <c r="C79" s="136" t="s">
        <v>48</v>
      </c>
      <c r="D79" s="40">
        <v>33</v>
      </c>
      <c r="E79" s="30">
        <v>3570</v>
      </c>
      <c r="F79" s="30">
        <v>7889.88</v>
      </c>
      <c r="G79" s="31" t="s">
        <v>13</v>
      </c>
      <c r="H79" s="29" t="s">
        <v>1</v>
      </c>
      <c r="I79" s="31" t="s">
        <v>14</v>
      </c>
      <c r="J79" s="334"/>
      <c r="K79" s="31"/>
      <c r="L79" s="135"/>
    </row>
    <row r="80" spans="2:12" ht="30" customHeight="1" x14ac:dyDescent="0.25">
      <c r="B80" s="131"/>
      <c r="C80" s="224" t="s">
        <v>206</v>
      </c>
      <c r="D80" s="132"/>
      <c r="E80" s="113"/>
      <c r="F80" s="113"/>
      <c r="G80" s="114"/>
      <c r="H80" s="115"/>
      <c r="I80" s="114"/>
      <c r="J80" s="116"/>
      <c r="K80" s="116"/>
      <c r="L80" s="117"/>
    </row>
    <row r="81" spans="2:12" ht="30" customHeight="1" x14ac:dyDescent="0.25">
      <c r="B81" s="127"/>
      <c r="C81" s="138" t="s">
        <v>84</v>
      </c>
      <c r="D81" s="40">
        <v>1</v>
      </c>
      <c r="E81" s="141">
        <v>4199.16</v>
      </c>
      <c r="F81" s="141">
        <v>11361.599999999999</v>
      </c>
      <c r="G81" s="142" t="s">
        <v>19</v>
      </c>
      <c r="H81" s="40" t="s">
        <v>0</v>
      </c>
      <c r="I81" s="142" t="s">
        <v>6</v>
      </c>
      <c r="J81" s="32"/>
      <c r="K81" s="31" t="s">
        <v>182</v>
      </c>
      <c r="L81" s="137"/>
    </row>
    <row r="82" spans="2:12" ht="30" customHeight="1" x14ac:dyDescent="0.25">
      <c r="B82" s="127"/>
      <c r="C82" s="136" t="s">
        <v>25</v>
      </c>
      <c r="D82" s="44">
        <v>11</v>
      </c>
      <c r="E82" s="141">
        <v>4199.16</v>
      </c>
      <c r="F82" s="141">
        <v>8295</v>
      </c>
      <c r="G82" s="142" t="s">
        <v>13</v>
      </c>
      <c r="H82" s="40" t="s">
        <v>0</v>
      </c>
      <c r="I82" s="142" t="s">
        <v>14</v>
      </c>
      <c r="J82" s="29"/>
      <c r="K82" s="29"/>
      <c r="L82" s="33"/>
    </row>
    <row r="83" spans="2:12" ht="30" customHeight="1" thickBot="1" x14ac:dyDescent="0.3">
      <c r="B83" s="307"/>
      <c r="C83" s="308" t="s">
        <v>26</v>
      </c>
      <c r="D83" s="41">
        <v>23</v>
      </c>
      <c r="E83" s="173">
        <v>3570</v>
      </c>
      <c r="F83" s="173">
        <v>7889.88</v>
      </c>
      <c r="G83" s="174" t="s">
        <v>13</v>
      </c>
      <c r="H83" s="41" t="s">
        <v>1</v>
      </c>
      <c r="I83" s="174" t="s">
        <v>14</v>
      </c>
      <c r="J83" s="34"/>
      <c r="K83" s="34"/>
      <c r="L83" s="36"/>
    </row>
    <row r="84" spans="2:12" x14ac:dyDescent="0.25">
      <c r="B84" s="28"/>
    </row>
    <row r="85" spans="2:12" x14ac:dyDescent="0.25">
      <c r="C85" s="5"/>
      <c r="D85" s="5"/>
      <c r="J85" s="4"/>
      <c r="K85" s="4"/>
      <c r="L85" s="4"/>
    </row>
    <row r="86" spans="2:12" x14ac:dyDescent="0.25">
      <c r="C86" s="5"/>
      <c r="D86" s="5"/>
      <c r="J86" s="4"/>
      <c r="K86" s="4"/>
      <c r="L86" s="4"/>
    </row>
    <row r="87" spans="2:12" x14ac:dyDescent="0.25">
      <c r="C87" s="5"/>
      <c r="D87" s="5"/>
      <c r="J87" s="4"/>
      <c r="K87" s="4"/>
      <c r="L87" s="4"/>
    </row>
    <row r="88" spans="2:12" x14ac:dyDescent="0.25">
      <c r="C88" s="5"/>
      <c r="D88" s="5"/>
      <c r="J88" s="4"/>
      <c r="K88" s="4"/>
      <c r="L88" s="4"/>
    </row>
    <row r="89" spans="2:12" x14ac:dyDescent="0.25">
      <c r="C89" s="5"/>
      <c r="D89" s="5"/>
      <c r="J89" s="4"/>
      <c r="K89" s="4"/>
      <c r="L89" s="4"/>
    </row>
    <row r="90" spans="2:12" x14ac:dyDescent="0.25">
      <c r="C90" s="5"/>
      <c r="D90" s="5"/>
      <c r="J90" s="4"/>
      <c r="K90" s="4"/>
      <c r="L90" s="4"/>
    </row>
    <row r="91" spans="2:12" x14ac:dyDescent="0.25">
      <c r="C91" s="5"/>
      <c r="D91" s="5"/>
      <c r="J91" s="4"/>
      <c r="K91" s="4"/>
      <c r="L91" s="4"/>
    </row>
    <row r="92" spans="2:12" x14ac:dyDescent="0.25">
      <c r="C92" s="5"/>
      <c r="D92" s="5"/>
      <c r="J92" s="4"/>
      <c r="K92" s="4"/>
      <c r="L92" s="4"/>
    </row>
    <row r="93" spans="2:12" x14ac:dyDescent="0.25">
      <c r="C93" s="5"/>
      <c r="D93" s="5"/>
      <c r="J93" s="4"/>
      <c r="K93" s="4"/>
      <c r="L93" s="4"/>
    </row>
    <row r="94" spans="2:12" x14ac:dyDescent="0.25">
      <c r="C94" s="5"/>
      <c r="D94" s="5"/>
      <c r="J94" s="4"/>
      <c r="K94" s="4"/>
      <c r="L94" s="4"/>
    </row>
    <row r="112" spans="25:25" x14ac:dyDescent="0.25">
      <c r="Y112" s="12"/>
    </row>
  </sheetData>
  <autoFilter ref="C1:C112" xr:uid="{283BEC0C-CF80-46F7-BE9B-F4D08795326A}"/>
  <mergeCells count="7">
    <mergeCell ref="N4:R4"/>
    <mergeCell ref="B51:L51"/>
    <mergeCell ref="B74:L74"/>
    <mergeCell ref="B2:L2"/>
    <mergeCell ref="B4:L4"/>
    <mergeCell ref="B10:L10"/>
    <mergeCell ref="B22:L22"/>
  </mergeCells>
  <phoneticPr fontId="7" type="noConversion"/>
  <pageMargins left="0.7" right="0.7" top="0.75" bottom="0.75" header="0.3" footer="0.3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40606-48BA-403D-BBCC-E6A962407824}">
  <sheetPr>
    <pageSetUpPr fitToPage="1"/>
  </sheetPr>
  <dimension ref="B1:R47"/>
  <sheetViews>
    <sheetView zoomScale="70" zoomScaleNormal="70" workbookViewId="0">
      <selection activeCell="C28" sqref="C28"/>
    </sheetView>
  </sheetViews>
  <sheetFormatPr defaultColWidth="9.140625" defaultRowHeight="15" x14ac:dyDescent="0.25"/>
  <cols>
    <col min="1" max="1" width="6.140625" customWidth="1"/>
    <col min="2" max="2" width="15.140625" customWidth="1"/>
    <col min="3" max="3" width="102.140625" customWidth="1"/>
    <col min="4" max="4" width="20.140625" style="72" customWidth="1"/>
    <col min="5" max="5" width="13.140625" customWidth="1"/>
    <col min="6" max="6" width="14.5703125" customWidth="1"/>
    <col min="7" max="7" width="15.28515625" customWidth="1"/>
    <col min="9" max="9" width="15" customWidth="1"/>
    <col min="10" max="10" width="14.5703125" style="2" customWidth="1"/>
    <col min="11" max="11" width="50.7109375" style="2" customWidth="1"/>
    <col min="12" max="12" width="23.5703125" style="2" customWidth="1"/>
    <col min="13" max="13" width="4.42578125" customWidth="1"/>
    <col min="14" max="14" width="49.140625" customWidth="1"/>
  </cols>
  <sheetData>
    <row r="1" spans="2:18" ht="15.75" thickBot="1" x14ac:dyDescent="0.3">
      <c r="B1" s="3"/>
      <c r="C1" s="2"/>
      <c r="D1" s="75"/>
      <c r="E1" s="2"/>
      <c r="F1" s="2"/>
    </row>
    <row r="2" spans="2:18" ht="23.25" customHeight="1" thickBot="1" x14ac:dyDescent="0.3">
      <c r="B2" s="386" t="s">
        <v>32</v>
      </c>
      <c r="C2" s="387"/>
      <c r="D2" s="387"/>
      <c r="E2" s="387"/>
      <c r="F2" s="387"/>
      <c r="G2" s="387"/>
      <c r="H2" s="387"/>
      <c r="I2" s="387"/>
      <c r="J2" s="387"/>
      <c r="K2" s="387"/>
      <c r="L2" s="388"/>
    </row>
    <row r="3" spans="2:18" ht="15.75" thickBot="1" x14ac:dyDescent="0.3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2:18" ht="30" customHeight="1" thickBot="1" x14ac:dyDescent="0.3">
      <c r="B4" s="383" t="s">
        <v>39</v>
      </c>
      <c r="C4" s="384"/>
      <c r="D4" s="384"/>
      <c r="E4" s="384"/>
      <c r="F4" s="384"/>
      <c r="G4" s="384"/>
      <c r="H4" s="384"/>
      <c r="I4" s="384"/>
      <c r="J4" s="384"/>
      <c r="K4" s="384"/>
      <c r="L4" s="385"/>
    </row>
    <row r="5" spans="2:18" ht="30" customHeight="1" x14ac:dyDescent="0.25">
      <c r="B5" s="214" t="s">
        <v>3</v>
      </c>
      <c r="C5" s="73" t="s">
        <v>4</v>
      </c>
      <c r="D5" s="73" t="s">
        <v>233</v>
      </c>
      <c r="E5" s="73" t="s">
        <v>5</v>
      </c>
      <c r="F5" s="73" t="s">
        <v>6</v>
      </c>
      <c r="G5" s="215" t="s">
        <v>7</v>
      </c>
      <c r="H5" s="73" t="s">
        <v>8</v>
      </c>
      <c r="I5" s="215" t="s">
        <v>9</v>
      </c>
      <c r="J5" s="73" t="s">
        <v>10</v>
      </c>
      <c r="K5" s="73" t="s">
        <v>11</v>
      </c>
      <c r="L5" s="216" t="s">
        <v>12</v>
      </c>
      <c r="N5" s="4"/>
      <c r="O5" s="413" t="s">
        <v>95</v>
      </c>
      <c r="P5" s="414"/>
      <c r="Q5" s="414"/>
      <c r="R5" s="415"/>
    </row>
    <row r="6" spans="2:18" ht="30" customHeight="1" x14ac:dyDescent="0.25">
      <c r="B6" s="190"/>
      <c r="C6" s="226" t="s">
        <v>219</v>
      </c>
      <c r="D6" s="118"/>
      <c r="E6" s="118"/>
      <c r="F6" s="118"/>
      <c r="G6" s="227"/>
      <c r="H6" s="118"/>
      <c r="I6" s="227"/>
      <c r="J6" s="118"/>
      <c r="K6" s="118"/>
      <c r="L6" s="228"/>
      <c r="N6" s="4"/>
      <c r="O6" s="51" t="s">
        <v>0</v>
      </c>
      <c r="P6" s="51" t="s">
        <v>1</v>
      </c>
      <c r="Q6" s="51" t="s">
        <v>2</v>
      </c>
      <c r="R6" s="51" t="s">
        <v>96</v>
      </c>
    </row>
    <row r="7" spans="2:18" ht="30" customHeight="1" x14ac:dyDescent="0.25">
      <c r="B7" s="351"/>
      <c r="C7" s="158" t="s">
        <v>199</v>
      </c>
      <c r="D7" s="352">
        <v>1</v>
      </c>
      <c r="E7" s="353">
        <v>4199.16</v>
      </c>
      <c r="F7" s="353">
        <v>11361.599999999999</v>
      </c>
      <c r="G7" s="354" t="s">
        <v>19</v>
      </c>
      <c r="H7" s="352" t="s">
        <v>0</v>
      </c>
      <c r="I7" s="354" t="s">
        <v>6</v>
      </c>
      <c r="J7" s="355"/>
      <c r="K7" s="354" t="s">
        <v>183</v>
      </c>
      <c r="L7" s="356"/>
      <c r="N7" s="52" t="s">
        <v>97</v>
      </c>
      <c r="O7" s="53">
        <v>14</v>
      </c>
      <c r="P7" s="53">
        <v>26</v>
      </c>
      <c r="Q7" s="53">
        <v>7</v>
      </c>
      <c r="R7" s="54">
        <f>O7+P7+Q7</f>
        <v>47</v>
      </c>
    </row>
    <row r="8" spans="2:18" ht="30" customHeight="1" x14ac:dyDescent="0.25">
      <c r="B8" s="229"/>
      <c r="C8" s="129" t="s">
        <v>200</v>
      </c>
      <c r="D8" s="69">
        <v>13</v>
      </c>
      <c r="E8" s="169">
        <v>4199.16</v>
      </c>
      <c r="F8" s="169">
        <v>8295</v>
      </c>
      <c r="G8" s="126" t="s">
        <v>13</v>
      </c>
      <c r="H8" s="77" t="s">
        <v>0</v>
      </c>
      <c r="I8" s="126" t="s">
        <v>14</v>
      </c>
      <c r="J8" s="77"/>
      <c r="K8" s="77"/>
      <c r="L8" s="230"/>
      <c r="N8" s="52" t="s">
        <v>98</v>
      </c>
      <c r="O8" s="53">
        <v>2</v>
      </c>
      <c r="P8" s="53">
        <v>2</v>
      </c>
      <c r="Q8" s="53">
        <v>1</v>
      </c>
      <c r="R8" s="54">
        <f t="shared" ref="R8:R15" si="0">O8+P8+Q8</f>
        <v>5</v>
      </c>
    </row>
    <row r="9" spans="2:18" ht="30" customHeight="1" x14ac:dyDescent="0.25">
      <c r="B9" s="229"/>
      <c r="C9" s="129" t="s">
        <v>201</v>
      </c>
      <c r="D9" s="69">
        <v>28</v>
      </c>
      <c r="E9" s="169">
        <v>3570</v>
      </c>
      <c r="F9" s="169">
        <v>7889.88</v>
      </c>
      <c r="G9" s="126" t="s">
        <v>13</v>
      </c>
      <c r="H9" s="77" t="s">
        <v>1</v>
      </c>
      <c r="I9" s="126" t="s">
        <v>14</v>
      </c>
      <c r="J9" s="77"/>
      <c r="K9" s="77"/>
      <c r="L9" s="230"/>
      <c r="N9" s="52" t="s">
        <v>99</v>
      </c>
      <c r="O9" s="53">
        <v>4</v>
      </c>
      <c r="P9" s="53">
        <v>8</v>
      </c>
      <c r="Q9" s="53">
        <v>4</v>
      </c>
      <c r="R9" s="54">
        <f>O9+P9+Q9</f>
        <v>16</v>
      </c>
    </row>
    <row r="10" spans="2:18" ht="30" customHeight="1" x14ac:dyDescent="0.25">
      <c r="B10" s="190"/>
      <c r="C10" s="226" t="s">
        <v>209</v>
      </c>
      <c r="D10" s="118"/>
      <c r="E10" s="118"/>
      <c r="F10" s="118"/>
      <c r="G10" s="227"/>
      <c r="H10" s="118"/>
      <c r="I10" s="227"/>
      <c r="J10" s="118"/>
      <c r="K10" s="118"/>
      <c r="L10" s="228"/>
      <c r="N10" s="52" t="s">
        <v>100</v>
      </c>
      <c r="O10" s="53">
        <v>4</v>
      </c>
      <c r="P10" s="53">
        <v>8</v>
      </c>
      <c r="Q10" s="53">
        <v>3</v>
      </c>
      <c r="R10" s="54">
        <f t="shared" si="0"/>
        <v>15</v>
      </c>
    </row>
    <row r="11" spans="2:18" ht="30" customHeight="1" x14ac:dyDescent="0.25">
      <c r="B11" s="357"/>
      <c r="C11" s="225" t="s">
        <v>73</v>
      </c>
      <c r="D11" s="69">
        <v>1</v>
      </c>
      <c r="E11" s="358">
        <v>4199.16</v>
      </c>
      <c r="F11" s="358">
        <v>11361.599999999999</v>
      </c>
      <c r="G11" s="359" t="s">
        <v>19</v>
      </c>
      <c r="H11" s="69" t="s">
        <v>0</v>
      </c>
      <c r="I11" s="359" t="s">
        <v>6</v>
      </c>
      <c r="J11" s="130"/>
      <c r="K11" s="359" t="s">
        <v>184</v>
      </c>
      <c r="L11" s="360"/>
      <c r="N11" s="52" t="s">
        <v>101</v>
      </c>
      <c r="O11" s="53">
        <v>6</v>
      </c>
      <c r="P11" s="53">
        <v>12</v>
      </c>
      <c r="Q11" s="53">
        <v>3</v>
      </c>
      <c r="R11" s="54">
        <f>O11+P11+Q11</f>
        <v>21</v>
      </c>
    </row>
    <row r="12" spans="2:18" ht="30" customHeight="1" x14ac:dyDescent="0.25">
      <c r="B12" s="229"/>
      <c r="C12" s="123" t="s">
        <v>159</v>
      </c>
      <c r="D12" s="69">
        <v>4</v>
      </c>
      <c r="E12" s="169">
        <v>4199.16</v>
      </c>
      <c r="F12" s="169">
        <v>8295</v>
      </c>
      <c r="G12" s="126" t="s">
        <v>13</v>
      </c>
      <c r="H12" s="77" t="s">
        <v>0</v>
      </c>
      <c r="I12" s="126" t="s">
        <v>14</v>
      </c>
      <c r="J12" s="77"/>
      <c r="K12" s="77"/>
      <c r="L12" s="230" t="s">
        <v>15</v>
      </c>
      <c r="N12" s="52" t="s">
        <v>102</v>
      </c>
      <c r="O12" s="53">
        <v>1</v>
      </c>
      <c r="P12" s="53">
        <v>4</v>
      </c>
      <c r="Q12" s="53">
        <v>0</v>
      </c>
      <c r="R12" s="54">
        <f t="shared" si="0"/>
        <v>5</v>
      </c>
    </row>
    <row r="13" spans="2:18" ht="30" customHeight="1" x14ac:dyDescent="0.25">
      <c r="B13" s="229"/>
      <c r="C13" s="123" t="s">
        <v>159</v>
      </c>
      <c r="D13" s="69">
        <v>2</v>
      </c>
      <c r="E13" s="169">
        <v>4199.16</v>
      </c>
      <c r="F13" s="169">
        <v>8570.64</v>
      </c>
      <c r="G13" s="126" t="s">
        <v>13</v>
      </c>
      <c r="H13" s="77" t="s">
        <v>0</v>
      </c>
      <c r="I13" s="126" t="s">
        <v>14</v>
      </c>
      <c r="J13" s="77"/>
      <c r="K13" s="77"/>
      <c r="L13" s="230" t="s">
        <v>49</v>
      </c>
      <c r="N13" s="52" t="s">
        <v>103</v>
      </c>
      <c r="O13" s="53">
        <v>4</v>
      </c>
      <c r="P13" s="53">
        <v>2</v>
      </c>
      <c r="Q13" s="53">
        <v>6</v>
      </c>
      <c r="R13" s="54">
        <f t="shared" si="0"/>
        <v>12</v>
      </c>
    </row>
    <row r="14" spans="2:18" ht="30" customHeight="1" x14ac:dyDescent="0.25">
      <c r="B14" s="229"/>
      <c r="C14" s="123" t="s">
        <v>160</v>
      </c>
      <c r="D14" s="69">
        <v>8</v>
      </c>
      <c r="E14" s="169">
        <v>3570</v>
      </c>
      <c r="F14" s="169">
        <v>7889.88</v>
      </c>
      <c r="G14" s="126" t="s">
        <v>13</v>
      </c>
      <c r="H14" s="77" t="s">
        <v>1</v>
      </c>
      <c r="I14" s="126" t="s">
        <v>14</v>
      </c>
      <c r="J14" s="77"/>
      <c r="K14" s="77"/>
      <c r="L14" s="230" t="s">
        <v>15</v>
      </c>
      <c r="N14" s="52" t="s">
        <v>104</v>
      </c>
      <c r="O14" s="53">
        <v>1</v>
      </c>
      <c r="P14" s="53">
        <v>3</v>
      </c>
      <c r="Q14" s="53">
        <v>2</v>
      </c>
      <c r="R14" s="54">
        <f>O14+P14+Q14</f>
        <v>6</v>
      </c>
    </row>
    <row r="15" spans="2:18" ht="30" customHeight="1" x14ac:dyDescent="0.25">
      <c r="B15" s="229"/>
      <c r="C15" s="123" t="s">
        <v>160</v>
      </c>
      <c r="D15" s="69">
        <v>1</v>
      </c>
      <c r="E15" s="169">
        <v>3570</v>
      </c>
      <c r="F15" s="169">
        <v>7889.88</v>
      </c>
      <c r="G15" s="126" t="s">
        <v>13</v>
      </c>
      <c r="H15" s="77" t="s">
        <v>1</v>
      </c>
      <c r="I15" s="126" t="s">
        <v>14</v>
      </c>
      <c r="J15" s="77"/>
      <c r="K15" s="77"/>
      <c r="L15" s="230"/>
      <c r="N15" s="52" t="s">
        <v>105</v>
      </c>
      <c r="O15" s="53">
        <v>1</v>
      </c>
      <c r="P15" s="53">
        <v>1</v>
      </c>
      <c r="Q15" s="53">
        <v>0</v>
      </c>
      <c r="R15" s="54">
        <f t="shared" si="0"/>
        <v>2</v>
      </c>
    </row>
    <row r="16" spans="2:18" ht="30" customHeight="1" thickBot="1" x14ac:dyDescent="0.3">
      <c r="B16" s="231"/>
      <c r="C16" s="124" t="s">
        <v>161</v>
      </c>
      <c r="D16" s="78">
        <v>4</v>
      </c>
      <c r="E16" s="232">
        <v>3570</v>
      </c>
      <c r="F16" s="232">
        <v>8165.4000000000005</v>
      </c>
      <c r="G16" s="233" t="s">
        <v>13</v>
      </c>
      <c r="H16" s="234" t="s">
        <v>1</v>
      </c>
      <c r="I16" s="233" t="s">
        <v>14</v>
      </c>
      <c r="J16" s="234"/>
      <c r="K16" s="234"/>
      <c r="L16" s="235" t="s">
        <v>49</v>
      </c>
      <c r="N16" s="52" t="s">
        <v>96</v>
      </c>
      <c r="O16" s="54">
        <f>SUM(O7:O15)</f>
        <v>37</v>
      </c>
      <c r="P16" s="54">
        <f>SUM(P7:P15)</f>
        <v>66</v>
      </c>
      <c r="Q16" s="54">
        <f>SUM(Q7:Q15)</f>
        <v>26</v>
      </c>
      <c r="R16" s="54">
        <f>SUM(R5:R15)</f>
        <v>129</v>
      </c>
    </row>
    <row r="17" spans="2:18" ht="30" customHeight="1" thickBot="1" x14ac:dyDescent="0.3">
      <c r="B17" s="72"/>
      <c r="C17" s="72"/>
      <c r="E17" s="72"/>
      <c r="F17" s="72"/>
      <c r="G17" s="72"/>
      <c r="H17" s="72"/>
      <c r="I17" s="72"/>
      <c r="J17" s="75"/>
      <c r="K17" s="75"/>
      <c r="L17" s="75"/>
    </row>
    <row r="18" spans="2:18" ht="30" customHeight="1" thickBot="1" x14ac:dyDescent="0.3">
      <c r="B18" s="389" t="s">
        <v>17</v>
      </c>
      <c r="C18" s="390"/>
      <c r="D18" s="390"/>
      <c r="E18" s="390"/>
      <c r="F18" s="390"/>
      <c r="G18" s="390"/>
      <c r="H18" s="390"/>
      <c r="I18" s="390"/>
      <c r="J18" s="390"/>
      <c r="K18" s="390"/>
      <c r="L18" s="391"/>
      <c r="N18" s="82" t="s">
        <v>165</v>
      </c>
      <c r="O18" s="95">
        <v>2</v>
      </c>
      <c r="P18" s="95">
        <v>3</v>
      </c>
      <c r="Q18" s="95">
        <v>1</v>
      </c>
      <c r="R18" s="83"/>
    </row>
    <row r="19" spans="2:18" ht="30" customHeight="1" thickBot="1" x14ac:dyDescent="0.3">
      <c r="B19" s="214" t="s">
        <v>3</v>
      </c>
      <c r="C19" s="73" t="s">
        <v>4</v>
      </c>
      <c r="D19" s="73" t="s">
        <v>233</v>
      </c>
      <c r="E19" s="73" t="s">
        <v>5</v>
      </c>
      <c r="F19" s="73" t="s">
        <v>6</v>
      </c>
      <c r="G19" s="215" t="s">
        <v>7</v>
      </c>
      <c r="H19" s="73" t="s">
        <v>8</v>
      </c>
      <c r="I19" s="215" t="s">
        <v>9</v>
      </c>
      <c r="J19" s="73" t="s">
        <v>10</v>
      </c>
      <c r="K19" s="73" t="s">
        <v>11</v>
      </c>
      <c r="L19" s="216" t="s">
        <v>12</v>
      </c>
    </row>
    <row r="20" spans="2:18" ht="30" customHeight="1" thickBot="1" x14ac:dyDescent="0.3">
      <c r="B20" s="361"/>
      <c r="C20" s="300" t="s">
        <v>33</v>
      </c>
      <c r="D20" s="67">
        <v>1</v>
      </c>
      <c r="E20" s="303">
        <v>4199.16</v>
      </c>
      <c r="F20" s="303">
        <v>11668.32</v>
      </c>
      <c r="G20" s="325" t="s">
        <v>19</v>
      </c>
      <c r="H20" s="67" t="s">
        <v>0</v>
      </c>
      <c r="I20" s="325" t="s">
        <v>6</v>
      </c>
      <c r="J20" s="362"/>
      <c r="K20" s="325" t="s">
        <v>185</v>
      </c>
      <c r="L20" s="363"/>
      <c r="O20" s="96">
        <f>+O16-O18</f>
        <v>35</v>
      </c>
      <c r="P20" s="97">
        <f t="shared" ref="P20:Q20" si="1">+P16-P18</f>
        <v>63</v>
      </c>
      <c r="Q20" s="98">
        <f t="shared" si="1"/>
        <v>25</v>
      </c>
      <c r="R20" s="87">
        <f>+SUM(O20:Q20)</f>
        <v>123</v>
      </c>
    </row>
    <row r="21" spans="2:18" ht="30" customHeight="1" x14ac:dyDescent="0.25">
      <c r="B21" s="218"/>
      <c r="C21" s="217" t="s">
        <v>34</v>
      </c>
      <c r="D21" s="47">
        <v>1</v>
      </c>
      <c r="E21" s="167">
        <v>4199.16</v>
      </c>
      <c r="F21" s="167">
        <v>8295</v>
      </c>
      <c r="G21" s="125" t="s">
        <v>13</v>
      </c>
      <c r="H21" s="39" t="s">
        <v>0</v>
      </c>
      <c r="I21" s="47" t="s">
        <v>14</v>
      </c>
      <c r="J21" s="219"/>
      <c r="K21" s="219"/>
      <c r="L21" s="220"/>
    </row>
    <row r="22" spans="2:18" ht="30" customHeight="1" x14ac:dyDescent="0.25">
      <c r="B22" s="218"/>
      <c r="C22" s="217" t="s">
        <v>34</v>
      </c>
      <c r="D22" s="298">
        <v>2</v>
      </c>
      <c r="E22" s="167">
        <v>4199.16</v>
      </c>
      <c r="F22" s="167">
        <v>10207.200000000001</v>
      </c>
      <c r="G22" s="125" t="s">
        <v>13</v>
      </c>
      <c r="H22" s="39" t="s">
        <v>0</v>
      </c>
      <c r="I22" s="47" t="s">
        <v>14</v>
      </c>
      <c r="J22" s="219"/>
      <c r="K22" s="219"/>
      <c r="L22" s="207" t="s">
        <v>69</v>
      </c>
    </row>
    <row r="23" spans="2:18" ht="30" customHeight="1" x14ac:dyDescent="0.25">
      <c r="B23" s="271"/>
      <c r="C23" s="138" t="s">
        <v>85</v>
      </c>
      <c r="D23" s="40">
        <v>1</v>
      </c>
      <c r="E23" s="141">
        <v>3570</v>
      </c>
      <c r="F23" s="141">
        <v>10956.48</v>
      </c>
      <c r="G23" s="142" t="s">
        <v>19</v>
      </c>
      <c r="H23" s="40" t="s">
        <v>1</v>
      </c>
      <c r="I23" s="142" t="s">
        <v>6</v>
      </c>
      <c r="J23" s="143"/>
      <c r="K23" s="142" t="s">
        <v>186</v>
      </c>
      <c r="L23" s="144"/>
    </row>
    <row r="24" spans="2:18" ht="30" customHeight="1" x14ac:dyDescent="0.25">
      <c r="B24" s="236"/>
      <c r="C24" s="202" t="s">
        <v>35</v>
      </c>
      <c r="D24" s="47">
        <v>3</v>
      </c>
      <c r="E24" s="167">
        <v>3570</v>
      </c>
      <c r="F24" s="167">
        <v>7889.88</v>
      </c>
      <c r="G24" s="125" t="s">
        <v>13</v>
      </c>
      <c r="H24" s="39" t="s">
        <v>1</v>
      </c>
      <c r="I24" s="125" t="s">
        <v>14</v>
      </c>
      <c r="J24" s="39"/>
      <c r="K24" s="39"/>
      <c r="L24" s="207"/>
    </row>
    <row r="25" spans="2:18" ht="30" customHeight="1" x14ac:dyDescent="0.25">
      <c r="B25" s="236"/>
      <c r="C25" s="202" t="s">
        <v>35</v>
      </c>
      <c r="D25" s="47">
        <v>2</v>
      </c>
      <c r="E25" s="167">
        <v>3570</v>
      </c>
      <c r="F25" s="167">
        <v>8654.880000000001</v>
      </c>
      <c r="G25" s="125" t="s">
        <v>13</v>
      </c>
      <c r="H25" s="39" t="s">
        <v>1</v>
      </c>
      <c r="I25" s="125" t="s">
        <v>14</v>
      </c>
      <c r="J25" s="39"/>
      <c r="K25" s="39"/>
      <c r="L25" s="207" t="s">
        <v>69</v>
      </c>
    </row>
    <row r="26" spans="2:18" ht="30" customHeight="1" x14ac:dyDescent="0.25">
      <c r="B26" s="271"/>
      <c r="C26" s="138" t="s">
        <v>86</v>
      </c>
      <c r="D26" s="40">
        <v>1</v>
      </c>
      <c r="E26" s="141">
        <v>2682.48</v>
      </c>
      <c r="F26" s="141">
        <v>10887.36</v>
      </c>
      <c r="G26" s="142" t="s">
        <v>19</v>
      </c>
      <c r="H26" s="40" t="s">
        <v>2</v>
      </c>
      <c r="I26" s="142" t="s">
        <v>6</v>
      </c>
      <c r="J26" s="143"/>
      <c r="K26" s="40" t="s">
        <v>187</v>
      </c>
      <c r="L26" s="144"/>
    </row>
    <row r="27" spans="2:18" ht="30" customHeight="1" x14ac:dyDescent="0.25">
      <c r="B27" s="271"/>
      <c r="C27" s="138" t="s">
        <v>86</v>
      </c>
      <c r="D27" s="40">
        <v>1</v>
      </c>
      <c r="E27" s="141">
        <v>2682.48</v>
      </c>
      <c r="F27" s="141">
        <v>10887.36</v>
      </c>
      <c r="G27" s="142" t="s">
        <v>19</v>
      </c>
      <c r="H27" s="40" t="s">
        <v>2</v>
      </c>
      <c r="I27" s="142" t="s">
        <v>6</v>
      </c>
      <c r="J27" s="143"/>
      <c r="K27" s="40" t="s">
        <v>187</v>
      </c>
      <c r="L27" s="144"/>
    </row>
    <row r="28" spans="2:18" ht="30" customHeight="1" x14ac:dyDescent="0.25">
      <c r="B28" s="236"/>
      <c r="C28" s="202" t="s">
        <v>36</v>
      </c>
      <c r="D28" s="47">
        <v>2</v>
      </c>
      <c r="E28" s="167">
        <v>2682.48</v>
      </c>
      <c r="F28" s="167">
        <v>7820.76</v>
      </c>
      <c r="G28" s="125" t="s">
        <v>13</v>
      </c>
      <c r="H28" s="39" t="s">
        <v>2</v>
      </c>
      <c r="I28" s="125" t="s">
        <v>14</v>
      </c>
      <c r="J28" s="39"/>
      <c r="K28" s="39"/>
      <c r="L28" s="207" t="s">
        <v>15</v>
      </c>
      <c r="N28" s="18"/>
    </row>
    <row r="29" spans="2:18" ht="30" customHeight="1" x14ac:dyDescent="0.25">
      <c r="B29" s="236"/>
      <c r="C29" s="202" t="s">
        <v>36</v>
      </c>
      <c r="D29" s="47">
        <v>1</v>
      </c>
      <c r="E29" s="167">
        <v>2682.48</v>
      </c>
      <c r="F29" s="167">
        <v>8096.2800000000007</v>
      </c>
      <c r="G29" s="125" t="s">
        <v>13</v>
      </c>
      <c r="H29" s="39" t="s">
        <v>2</v>
      </c>
      <c r="I29" s="125" t="s">
        <v>14</v>
      </c>
      <c r="J29" s="39"/>
      <c r="K29" s="39"/>
      <c r="L29" s="207" t="s">
        <v>49</v>
      </c>
    </row>
    <row r="30" spans="2:18" ht="30" customHeight="1" x14ac:dyDescent="0.25">
      <c r="B30" s="236"/>
      <c r="C30" s="202" t="s">
        <v>36</v>
      </c>
      <c r="D30" s="47">
        <v>15</v>
      </c>
      <c r="E30" s="167">
        <v>2682.48</v>
      </c>
      <c r="F30" s="167">
        <v>7820.76</v>
      </c>
      <c r="G30" s="125" t="s">
        <v>13</v>
      </c>
      <c r="H30" s="39" t="s">
        <v>2</v>
      </c>
      <c r="I30" s="125" t="s">
        <v>14</v>
      </c>
      <c r="J30" s="39"/>
      <c r="K30" s="39"/>
      <c r="L30" s="207"/>
    </row>
    <row r="31" spans="2:18" ht="30" customHeight="1" thickBot="1" x14ac:dyDescent="0.3">
      <c r="B31" s="237"/>
      <c r="C31" s="209" t="s">
        <v>36</v>
      </c>
      <c r="D31" s="71">
        <v>5</v>
      </c>
      <c r="E31" s="171">
        <v>2682.48</v>
      </c>
      <c r="F31" s="171">
        <v>9732.7199999999993</v>
      </c>
      <c r="G31" s="178" t="s">
        <v>13</v>
      </c>
      <c r="H31" s="42" t="s">
        <v>2</v>
      </c>
      <c r="I31" s="178" t="s">
        <v>14</v>
      </c>
      <c r="J31" s="42"/>
      <c r="K31" s="42"/>
      <c r="L31" s="212" t="s">
        <v>69</v>
      </c>
    </row>
    <row r="32" spans="2:18" ht="30" customHeight="1" thickBot="1" x14ac:dyDescent="0.3">
      <c r="B32" s="72"/>
      <c r="C32" s="72"/>
      <c r="E32" s="72"/>
      <c r="F32" s="72"/>
      <c r="G32" s="72"/>
      <c r="H32" s="72"/>
      <c r="I32" s="72"/>
      <c r="J32" s="75"/>
      <c r="K32" s="75"/>
      <c r="L32" s="75"/>
    </row>
    <row r="33" spans="2:12" ht="30" customHeight="1" thickBot="1" x14ac:dyDescent="0.3">
      <c r="B33" s="383" t="s">
        <v>18</v>
      </c>
      <c r="C33" s="384"/>
      <c r="D33" s="384"/>
      <c r="E33" s="384"/>
      <c r="F33" s="384"/>
      <c r="G33" s="384"/>
      <c r="H33" s="384"/>
      <c r="I33" s="384"/>
      <c r="J33" s="384"/>
      <c r="K33" s="384"/>
      <c r="L33" s="385"/>
    </row>
    <row r="34" spans="2:12" ht="30" customHeight="1" x14ac:dyDescent="0.25">
      <c r="B34" s="238" t="s">
        <v>3</v>
      </c>
      <c r="C34" s="79" t="s">
        <v>4</v>
      </c>
      <c r="D34" s="73" t="s">
        <v>233</v>
      </c>
      <c r="E34" s="79" t="s">
        <v>5</v>
      </c>
      <c r="F34" s="79" t="s">
        <v>6</v>
      </c>
      <c r="G34" s="239" t="s">
        <v>7</v>
      </c>
      <c r="H34" s="79" t="s">
        <v>8</v>
      </c>
      <c r="I34" s="239" t="s">
        <v>9</v>
      </c>
      <c r="J34" s="79" t="s">
        <v>10</v>
      </c>
      <c r="K34" s="79" t="s">
        <v>11</v>
      </c>
      <c r="L34" s="240" t="s">
        <v>12</v>
      </c>
    </row>
    <row r="35" spans="2:12" ht="30" customHeight="1" x14ac:dyDescent="0.25">
      <c r="B35" s="361"/>
      <c r="C35" s="300" t="s">
        <v>87</v>
      </c>
      <c r="D35" s="67">
        <v>1</v>
      </c>
      <c r="E35" s="303">
        <v>4199.16</v>
      </c>
      <c r="F35" s="303">
        <v>11361.599999999999</v>
      </c>
      <c r="G35" s="325" t="s">
        <v>19</v>
      </c>
      <c r="H35" s="67" t="s">
        <v>0</v>
      </c>
      <c r="I35" s="325" t="s">
        <v>6</v>
      </c>
      <c r="J35" s="362"/>
      <c r="K35" s="142" t="s">
        <v>188</v>
      </c>
      <c r="L35" s="363"/>
    </row>
    <row r="36" spans="2:12" ht="30" customHeight="1" x14ac:dyDescent="0.25">
      <c r="B36" s="236"/>
      <c r="C36" s="202" t="s">
        <v>37</v>
      </c>
      <c r="D36" s="44">
        <v>9</v>
      </c>
      <c r="E36" s="167">
        <v>4199.16</v>
      </c>
      <c r="F36" s="167">
        <v>8295</v>
      </c>
      <c r="G36" s="125" t="s">
        <v>13</v>
      </c>
      <c r="H36" s="39" t="s">
        <v>0</v>
      </c>
      <c r="I36" s="125" t="s">
        <v>14</v>
      </c>
      <c r="J36" s="204"/>
      <c r="K36" s="204"/>
      <c r="L36" s="205"/>
    </row>
    <row r="37" spans="2:12" ht="30" customHeight="1" thickBot="1" x14ac:dyDescent="0.3">
      <c r="B37" s="23"/>
      <c r="C37" s="24" t="s">
        <v>38</v>
      </c>
      <c r="D37" s="41">
        <v>16</v>
      </c>
      <c r="E37" s="26">
        <v>3570</v>
      </c>
      <c r="F37" s="26">
        <v>7889.88</v>
      </c>
      <c r="G37" s="27" t="s">
        <v>13</v>
      </c>
      <c r="H37" s="25" t="s">
        <v>1</v>
      </c>
      <c r="I37" s="27" t="s">
        <v>14</v>
      </c>
      <c r="J37" s="25"/>
      <c r="K37" s="25"/>
      <c r="L37" s="37"/>
    </row>
    <row r="39" spans="2:12" x14ac:dyDescent="0.25">
      <c r="D39"/>
      <c r="J39"/>
      <c r="K39"/>
      <c r="L39"/>
    </row>
    <row r="40" spans="2:12" x14ac:dyDescent="0.25">
      <c r="D40"/>
      <c r="J40"/>
      <c r="K40"/>
      <c r="L40"/>
    </row>
    <row r="41" spans="2:12" x14ac:dyDescent="0.25">
      <c r="D41"/>
      <c r="J41"/>
      <c r="K41"/>
      <c r="L41"/>
    </row>
    <row r="42" spans="2:12" x14ac:dyDescent="0.25">
      <c r="D42"/>
      <c r="J42"/>
      <c r="K42"/>
      <c r="L42"/>
    </row>
    <row r="43" spans="2:12" x14ac:dyDescent="0.25">
      <c r="D43"/>
      <c r="J43"/>
      <c r="K43"/>
      <c r="L43"/>
    </row>
    <row r="44" spans="2:12" x14ac:dyDescent="0.25">
      <c r="D44"/>
      <c r="J44"/>
      <c r="K44"/>
      <c r="L44"/>
    </row>
    <row r="45" spans="2:12" x14ac:dyDescent="0.25">
      <c r="D45"/>
      <c r="J45"/>
      <c r="K45"/>
      <c r="L45"/>
    </row>
    <row r="46" spans="2:12" x14ac:dyDescent="0.25">
      <c r="D46"/>
      <c r="J46"/>
      <c r="K46"/>
      <c r="L46"/>
    </row>
    <row r="47" spans="2:12" x14ac:dyDescent="0.25">
      <c r="D47"/>
      <c r="J47"/>
      <c r="K47"/>
      <c r="L47"/>
    </row>
  </sheetData>
  <autoFilter ref="C1:C44" xr:uid="{82A40606-48BA-403D-BBCC-E6A962407824}"/>
  <mergeCells count="5">
    <mergeCell ref="O5:R5"/>
    <mergeCell ref="B33:L33"/>
    <mergeCell ref="B2:L2"/>
    <mergeCell ref="B4:L4"/>
    <mergeCell ref="B18:L18"/>
  </mergeCells>
  <phoneticPr fontId="7" type="noConversion"/>
  <pageMargins left="0.7" right="0.7" top="0.75" bottom="0.75" header="0.3" footer="0.3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F4EE-58D6-495D-98A0-A6F4E39A1F7E}">
  <sheetPr>
    <pageSetUpPr fitToPage="1"/>
  </sheetPr>
  <dimension ref="B1:R63"/>
  <sheetViews>
    <sheetView zoomScale="65" zoomScaleNormal="65" workbookViewId="0">
      <selection activeCell="D49" sqref="D49:K56"/>
    </sheetView>
  </sheetViews>
  <sheetFormatPr defaultColWidth="9.140625" defaultRowHeight="15" x14ac:dyDescent="0.25"/>
  <cols>
    <col min="1" max="1" width="5.5703125" style="4" customWidth="1"/>
    <col min="2" max="2" width="17.7109375" style="4" customWidth="1"/>
    <col min="3" max="3" width="98.7109375" style="4" customWidth="1"/>
    <col min="4" max="4" width="19.7109375" style="12" customWidth="1"/>
    <col min="5" max="5" width="11.7109375" style="4" customWidth="1"/>
    <col min="6" max="6" width="11.140625" style="4" customWidth="1"/>
    <col min="7" max="7" width="19.7109375" style="4" customWidth="1"/>
    <col min="8" max="8" width="9.140625" style="4"/>
    <col min="9" max="9" width="14.7109375" style="4" customWidth="1"/>
    <col min="10" max="10" width="16.5703125" style="5" customWidth="1"/>
    <col min="11" max="11" width="36.7109375" style="5" customWidth="1"/>
    <col min="12" max="12" width="19.28515625" style="5" customWidth="1"/>
    <col min="13" max="13" width="4.7109375" style="4" customWidth="1"/>
    <col min="14" max="14" width="57" style="4" customWidth="1"/>
    <col min="15" max="15" width="9.42578125" style="4" bestFit="1" customWidth="1"/>
    <col min="16" max="16384" width="9.140625" style="4"/>
  </cols>
  <sheetData>
    <row r="1" spans="2:18" ht="15.75" thickBot="1" x14ac:dyDescent="0.3"/>
    <row r="2" spans="2:18" ht="23.25" customHeight="1" thickBot="1" x14ac:dyDescent="0.3">
      <c r="B2" s="392" t="s">
        <v>29</v>
      </c>
      <c r="C2" s="393"/>
      <c r="D2" s="393"/>
      <c r="E2" s="393"/>
      <c r="F2" s="393"/>
      <c r="G2" s="393"/>
      <c r="H2" s="393"/>
      <c r="I2" s="393"/>
      <c r="J2" s="393"/>
      <c r="K2" s="393"/>
      <c r="L2" s="394"/>
      <c r="O2" s="381" t="s">
        <v>95</v>
      </c>
      <c r="P2" s="381"/>
      <c r="Q2" s="381"/>
      <c r="R2" s="381"/>
    </row>
    <row r="3" spans="2:18" ht="15.75" thickBot="1" x14ac:dyDescent="0.3">
      <c r="B3" s="395"/>
      <c r="C3" s="396"/>
      <c r="D3" s="396"/>
      <c r="E3" s="396"/>
      <c r="F3" s="396"/>
      <c r="G3" s="396"/>
      <c r="H3" s="396"/>
      <c r="I3" s="396"/>
      <c r="J3" s="396"/>
      <c r="K3" s="396"/>
      <c r="L3" s="397"/>
      <c r="O3" s="51" t="s">
        <v>0</v>
      </c>
      <c r="P3" s="51" t="s">
        <v>1</v>
      </c>
      <c r="Q3" s="51" t="s">
        <v>2</v>
      </c>
      <c r="R3" s="51" t="s">
        <v>96</v>
      </c>
    </row>
    <row r="4" spans="2:18" ht="30.6" customHeight="1" thickBot="1" x14ac:dyDescent="0.3">
      <c r="B4" s="383" t="s">
        <v>40</v>
      </c>
      <c r="C4" s="384"/>
      <c r="D4" s="384"/>
      <c r="E4" s="384"/>
      <c r="F4" s="384"/>
      <c r="G4" s="384"/>
      <c r="H4" s="384"/>
      <c r="I4" s="384"/>
      <c r="J4" s="384"/>
      <c r="K4" s="384"/>
      <c r="L4" s="385"/>
      <c r="N4" s="52" t="s">
        <v>129</v>
      </c>
      <c r="O4" s="53">
        <v>3</v>
      </c>
      <c r="P4" s="53">
        <v>5</v>
      </c>
      <c r="Q4" s="53">
        <v>2</v>
      </c>
      <c r="R4" s="54">
        <f t="shared" ref="R4:R5" si="0">O4+P4+Q4</f>
        <v>10</v>
      </c>
    </row>
    <row r="5" spans="2:18" ht="27" customHeight="1" x14ac:dyDescent="0.25">
      <c r="B5" s="241" t="s">
        <v>3</v>
      </c>
      <c r="C5" s="70" t="s">
        <v>4</v>
      </c>
      <c r="D5" s="70" t="s">
        <v>233</v>
      </c>
      <c r="E5" s="70" t="s">
        <v>5</v>
      </c>
      <c r="F5" s="70" t="s">
        <v>6</v>
      </c>
      <c r="G5" s="70" t="s">
        <v>7</v>
      </c>
      <c r="H5" s="70" t="s">
        <v>8</v>
      </c>
      <c r="I5" s="242" t="s">
        <v>9</v>
      </c>
      <c r="J5" s="70" t="s">
        <v>10</v>
      </c>
      <c r="K5" s="70" t="s">
        <v>11</v>
      </c>
      <c r="L5" s="243" t="s">
        <v>12</v>
      </c>
      <c r="N5" s="52" t="s">
        <v>97</v>
      </c>
      <c r="O5" s="53">
        <v>15</v>
      </c>
      <c r="P5" s="53">
        <v>26</v>
      </c>
      <c r="Q5" s="53">
        <v>7</v>
      </c>
      <c r="R5" s="54">
        <f t="shared" si="0"/>
        <v>48</v>
      </c>
    </row>
    <row r="6" spans="2:18" ht="30" customHeight="1" x14ac:dyDescent="0.25">
      <c r="B6" s="180"/>
      <c r="C6" s="181" t="s">
        <v>27</v>
      </c>
      <c r="D6" s="38">
        <v>3</v>
      </c>
      <c r="E6" s="166">
        <v>4199.16</v>
      </c>
      <c r="F6" s="166">
        <v>8295</v>
      </c>
      <c r="G6" s="172" t="s">
        <v>13</v>
      </c>
      <c r="H6" s="38" t="s">
        <v>0</v>
      </c>
      <c r="I6" s="172" t="s">
        <v>14</v>
      </c>
      <c r="J6" s="183"/>
      <c r="K6" s="183"/>
      <c r="L6" s="184"/>
      <c r="N6" s="52" t="s">
        <v>130</v>
      </c>
      <c r="O6" s="53">
        <v>4</v>
      </c>
      <c r="P6" s="53">
        <v>6</v>
      </c>
      <c r="Q6" s="53">
        <v>2</v>
      </c>
      <c r="R6" s="54">
        <f t="shared" ref="R6:R13" si="1">O6+P6+Q6</f>
        <v>12</v>
      </c>
    </row>
    <row r="7" spans="2:18" ht="30" customHeight="1" x14ac:dyDescent="0.25">
      <c r="B7" s="185"/>
      <c r="C7" s="186" t="s">
        <v>28</v>
      </c>
      <c r="D7" s="109">
        <v>5</v>
      </c>
      <c r="E7" s="175">
        <v>3570</v>
      </c>
      <c r="F7" s="175">
        <v>7889.88</v>
      </c>
      <c r="G7" s="176" t="s">
        <v>13</v>
      </c>
      <c r="H7" s="109" t="s">
        <v>1</v>
      </c>
      <c r="I7" s="176" t="s">
        <v>14</v>
      </c>
      <c r="J7" s="188"/>
      <c r="K7" s="188"/>
      <c r="L7" s="189"/>
      <c r="N7" s="52" t="s">
        <v>131</v>
      </c>
      <c r="O7" s="53">
        <v>8</v>
      </c>
      <c r="P7" s="53">
        <v>16</v>
      </c>
      <c r="Q7" s="53">
        <v>7</v>
      </c>
      <c r="R7" s="54">
        <f t="shared" si="1"/>
        <v>31</v>
      </c>
    </row>
    <row r="8" spans="2:18" ht="30" customHeight="1" x14ac:dyDescent="0.25">
      <c r="B8" s="244"/>
      <c r="C8" s="191" t="s">
        <v>221</v>
      </c>
      <c r="D8" s="112"/>
      <c r="E8" s="159"/>
      <c r="F8" s="159"/>
      <c r="G8" s="160"/>
      <c r="H8" s="112"/>
      <c r="I8" s="160"/>
      <c r="J8" s="161"/>
      <c r="K8" s="161"/>
      <c r="L8" s="162"/>
      <c r="N8" s="52" t="s">
        <v>101</v>
      </c>
      <c r="O8" s="53">
        <v>6</v>
      </c>
      <c r="P8" s="53">
        <v>12</v>
      </c>
      <c r="Q8" s="53">
        <v>3</v>
      </c>
      <c r="R8" s="54">
        <f t="shared" si="1"/>
        <v>21</v>
      </c>
    </row>
    <row r="9" spans="2:18" ht="30" customHeight="1" x14ac:dyDescent="0.25">
      <c r="B9" s="364"/>
      <c r="C9" s="133" t="s">
        <v>202</v>
      </c>
      <c r="D9" s="134">
        <v>1</v>
      </c>
      <c r="E9" s="170">
        <v>4199.16</v>
      </c>
      <c r="F9" s="170">
        <v>11361.599999999999</v>
      </c>
      <c r="G9" s="177" t="s">
        <v>19</v>
      </c>
      <c r="H9" s="134" t="s">
        <v>0</v>
      </c>
      <c r="I9" s="177" t="s">
        <v>6</v>
      </c>
      <c r="J9" s="269"/>
      <c r="K9" s="177" t="s">
        <v>189</v>
      </c>
      <c r="L9" s="270"/>
      <c r="N9" s="52" t="s">
        <v>100</v>
      </c>
      <c r="O9" s="53">
        <v>4</v>
      </c>
      <c r="P9" s="53">
        <v>8</v>
      </c>
      <c r="Q9" s="53">
        <v>4</v>
      </c>
      <c r="R9" s="54">
        <f t="shared" si="1"/>
        <v>16</v>
      </c>
    </row>
    <row r="10" spans="2:18" ht="30" customHeight="1" x14ac:dyDescent="0.25">
      <c r="B10" s="201"/>
      <c r="C10" s="202" t="s">
        <v>203</v>
      </c>
      <c r="D10" s="40">
        <v>19</v>
      </c>
      <c r="E10" s="167">
        <v>4199.16</v>
      </c>
      <c r="F10" s="167">
        <v>8295</v>
      </c>
      <c r="G10" s="125" t="s">
        <v>13</v>
      </c>
      <c r="H10" s="39" t="s">
        <v>0</v>
      </c>
      <c r="I10" s="125" t="s">
        <v>14</v>
      </c>
      <c r="J10" s="204"/>
      <c r="K10" s="125"/>
      <c r="L10" s="205"/>
      <c r="N10" s="52" t="s">
        <v>102</v>
      </c>
      <c r="O10" s="53">
        <v>4</v>
      </c>
      <c r="P10" s="53">
        <v>6</v>
      </c>
      <c r="Q10" s="53">
        <v>1</v>
      </c>
      <c r="R10" s="54">
        <f t="shared" si="1"/>
        <v>11</v>
      </c>
    </row>
    <row r="11" spans="2:18" ht="30" customHeight="1" x14ac:dyDescent="0.25">
      <c r="B11" s="185"/>
      <c r="C11" s="186" t="s">
        <v>204</v>
      </c>
      <c r="D11" s="111">
        <v>30</v>
      </c>
      <c r="E11" s="175">
        <v>3570</v>
      </c>
      <c r="F11" s="175">
        <v>7889.88</v>
      </c>
      <c r="G11" s="176" t="s">
        <v>13</v>
      </c>
      <c r="H11" s="109" t="s">
        <v>1</v>
      </c>
      <c r="I11" s="176" t="s">
        <v>14</v>
      </c>
      <c r="J11" s="188"/>
      <c r="K11" s="176"/>
      <c r="L11" s="189"/>
      <c r="N11" s="52" t="s">
        <v>132</v>
      </c>
      <c r="O11" s="53">
        <v>6</v>
      </c>
      <c r="P11" s="53">
        <v>2</v>
      </c>
      <c r="Q11" s="53">
        <v>3</v>
      </c>
      <c r="R11" s="54">
        <f t="shared" si="1"/>
        <v>11</v>
      </c>
    </row>
    <row r="12" spans="2:18" ht="30" customHeight="1" x14ac:dyDescent="0.25">
      <c r="B12" s="244"/>
      <c r="C12" s="191" t="s">
        <v>206</v>
      </c>
      <c r="D12" s="112"/>
      <c r="E12" s="159"/>
      <c r="F12" s="159"/>
      <c r="G12" s="160"/>
      <c r="H12" s="112"/>
      <c r="I12" s="160"/>
      <c r="J12" s="161"/>
      <c r="K12" s="161"/>
      <c r="L12" s="162"/>
      <c r="N12" s="52" t="s">
        <v>104</v>
      </c>
      <c r="O12" s="53">
        <v>1</v>
      </c>
      <c r="P12" s="53">
        <v>3</v>
      </c>
      <c r="Q12" s="53">
        <v>2</v>
      </c>
      <c r="R12" s="54">
        <f t="shared" si="1"/>
        <v>6</v>
      </c>
    </row>
    <row r="13" spans="2:18" ht="30" customHeight="1" x14ac:dyDescent="0.25">
      <c r="B13" s="364"/>
      <c r="C13" s="133" t="s">
        <v>73</v>
      </c>
      <c r="D13" s="134">
        <v>1</v>
      </c>
      <c r="E13" s="170">
        <v>4199.16</v>
      </c>
      <c r="F13" s="170">
        <v>11361.599999999999</v>
      </c>
      <c r="G13" s="177" t="s">
        <v>19</v>
      </c>
      <c r="H13" s="134" t="s">
        <v>0</v>
      </c>
      <c r="I13" s="177" t="s">
        <v>6</v>
      </c>
      <c r="J13" s="269"/>
      <c r="K13" s="177" t="s">
        <v>190</v>
      </c>
      <c r="L13" s="270"/>
      <c r="N13" s="52" t="s">
        <v>105</v>
      </c>
      <c r="O13" s="53">
        <v>1</v>
      </c>
      <c r="P13" s="53">
        <v>1</v>
      </c>
      <c r="Q13" s="53">
        <v>0</v>
      </c>
      <c r="R13" s="54">
        <f t="shared" si="1"/>
        <v>2</v>
      </c>
    </row>
    <row r="14" spans="2:18" ht="30" customHeight="1" x14ac:dyDescent="0.25">
      <c r="B14" s="201"/>
      <c r="C14" s="202" t="s">
        <v>20</v>
      </c>
      <c r="D14" s="40">
        <v>6</v>
      </c>
      <c r="E14" s="167">
        <v>4199.16</v>
      </c>
      <c r="F14" s="167">
        <v>8295</v>
      </c>
      <c r="G14" s="125" t="s">
        <v>13</v>
      </c>
      <c r="H14" s="39" t="s">
        <v>0</v>
      </c>
      <c r="I14" s="125" t="s">
        <v>14</v>
      </c>
      <c r="J14" s="39"/>
      <c r="K14" s="39"/>
      <c r="L14" s="207" t="s">
        <v>15</v>
      </c>
      <c r="N14" s="108" t="s">
        <v>96</v>
      </c>
      <c r="O14" s="54">
        <f>SUM(O3:O13)</f>
        <v>52</v>
      </c>
      <c r="P14" s="54">
        <f>SUM(P3:P13)</f>
        <v>85</v>
      </c>
      <c r="Q14" s="54">
        <f>SUM(Q3:Q13)</f>
        <v>31</v>
      </c>
      <c r="R14" s="54">
        <f>SUM(R3:R13)</f>
        <v>168</v>
      </c>
    </row>
    <row r="15" spans="2:18" ht="30" customHeight="1" x14ac:dyDescent="0.25">
      <c r="B15" s="201"/>
      <c r="C15" s="202" t="s">
        <v>20</v>
      </c>
      <c r="D15" s="40">
        <v>2</v>
      </c>
      <c r="E15" s="167">
        <v>4199.16</v>
      </c>
      <c r="F15" s="167">
        <v>8570.64</v>
      </c>
      <c r="G15" s="125" t="s">
        <v>13</v>
      </c>
      <c r="H15" s="39" t="s">
        <v>0</v>
      </c>
      <c r="I15" s="125" t="s">
        <v>14</v>
      </c>
      <c r="J15" s="39"/>
      <c r="K15" s="39"/>
      <c r="L15" s="207" t="s">
        <v>64</v>
      </c>
      <c r="O15" s="17"/>
    </row>
    <row r="16" spans="2:18" ht="30" customHeight="1" x14ac:dyDescent="0.25">
      <c r="B16" s="201"/>
      <c r="C16" s="202" t="s">
        <v>21</v>
      </c>
      <c r="D16" s="40">
        <v>12</v>
      </c>
      <c r="E16" s="167">
        <v>3570</v>
      </c>
      <c r="F16" s="167">
        <v>7889.88</v>
      </c>
      <c r="G16" s="125" t="s">
        <v>13</v>
      </c>
      <c r="H16" s="39" t="s">
        <v>1</v>
      </c>
      <c r="I16" s="125" t="s">
        <v>14</v>
      </c>
      <c r="J16" s="39"/>
      <c r="K16" s="39"/>
      <c r="L16" s="207" t="s">
        <v>15</v>
      </c>
      <c r="N16" s="119" t="s">
        <v>205</v>
      </c>
      <c r="O16" s="92">
        <v>2</v>
      </c>
      <c r="P16" s="92">
        <v>3</v>
      </c>
      <c r="Q16" s="92">
        <v>1</v>
      </c>
    </row>
    <row r="17" spans="2:18" ht="30" customHeight="1" thickBot="1" x14ac:dyDescent="0.3">
      <c r="B17" s="201"/>
      <c r="C17" s="202" t="s">
        <v>21</v>
      </c>
      <c r="D17" s="40">
        <v>4</v>
      </c>
      <c r="E17" s="167">
        <v>3570</v>
      </c>
      <c r="F17" s="167">
        <v>7889.88</v>
      </c>
      <c r="G17" s="125" t="s">
        <v>13</v>
      </c>
      <c r="H17" s="39" t="s">
        <v>1</v>
      </c>
      <c r="I17" s="125" t="s">
        <v>14</v>
      </c>
      <c r="J17" s="39"/>
      <c r="K17" s="39"/>
      <c r="L17" s="207"/>
    </row>
    <row r="18" spans="2:18" ht="30" customHeight="1" thickBot="1" x14ac:dyDescent="0.3">
      <c r="B18" s="208"/>
      <c r="C18" s="209" t="s">
        <v>21</v>
      </c>
      <c r="D18" s="41">
        <v>6</v>
      </c>
      <c r="E18" s="171">
        <v>3570</v>
      </c>
      <c r="F18" s="171">
        <v>8165.4000000000005</v>
      </c>
      <c r="G18" s="178" t="s">
        <v>13</v>
      </c>
      <c r="H18" s="42" t="s">
        <v>1</v>
      </c>
      <c r="I18" s="178" t="s">
        <v>14</v>
      </c>
      <c r="J18" s="42"/>
      <c r="K18" s="42"/>
      <c r="L18" s="212" t="s">
        <v>64</v>
      </c>
      <c r="O18" s="96">
        <f>+O14-O16</f>
        <v>50</v>
      </c>
      <c r="P18" s="97">
        <f t="shared" ref="P18:Q18" si="2">+P14-P16</f>
        <v>82</v>
      </c>
      <c r="Q18" s="98">
        <f t="shared" si="2"/>
        <v>30</v>
      </c>
      <c r="R18" s="87">
        <f>+SUM(O18:Q18)</f>
        <v>162</v>
      </c>
    </row>
    <row r="19" spans="2:18" ht="30" customHeight="1" thickBot="1" x14ac:dyDescent="0.3">
      <c r="B19" s="12"/>
      <c r="C19" s="12"/>
      <c r="E19" s="12"/>
      <c r="F19" s="12"/>
      <c r="G19" s="12"/>
      <c r="H19" s="12"/>
      <c r="I19" s="12"/>
      <c r="J19" s="213"/>
      <c r="K19" s="213"/>
      <c r="L19" s="213"/>
    </row>
    <row r="20" spans="2:18" ht="30" customHeight="1" thickBot="1" x14ac:dyDescent="0.3">
      <c r="B20" s="383" t="s">
        <v>17</v>
      </c>
      <c r="C20" s="384"/>
      <c r="D20" s="384"/>
      <c r="E20" s="384"/>
      <c r="F20" s="384"/>
      <c r="G20" s="384"/>
      <c r="H20" s="384"/>
      <c r="I20" s="384"/>
      <c r="J20" s="384"/>
      <c r="K20" s="384"/>
      <c r="L20" s="385"/>
    </row>
    <row r="21" spans="2:18" ht="30" customHeight="1" x14ac:dyDescent="0.25">
      <c r="B21" s="214" t="s">
        <v>3</v>
      </c>
      <c r="C21" s="73" t="s">
        <v>4</v>
      </c>
      <c r="D21" s="70" t="s">
        <v>233</v>
      </c>
      <c r="E21" s="73" t="s">
        <v>5</v>
      </c>
      <c r="F21" s="73" t="s">
        <v>6</v>
      </c>
      <c r="G21" s="73" t="s">
        <v>7</v>
      </c>
      <c r="H21" s="73" t="s">
        <v>8</v>
      </c>
      <c r="I21" s="215" t="s">
        <v>9</v>
      </c>
      <c r="J21" s="73" t="s">
        <v>10</v>
      </c>
      <c r="K21" s="73" t="s">
        <v>11</v>
      </c>
      <c r="L21" s="216" t="s">
        <v>12</v>
      </c>
    </row>
    <row r="22" spans="2:18" ht="30" customHeight="1" x14ac:dyDescent="0.25">
      <c r="B22" s="190"/>
      <c r="C22" s="191" t="s">
        <v>207</v>
      </c>
      <c r="D22" s="118"/>
      <c r="E22" s="118"/>
      <c r="F22" s="118"/>
      <c r="G22" s="118"/>
      <c r="H22" s="118"/>
      <c r="I22" s="227"/>
      <c r="J22" s="118"/>
      <c r="K22" s="118"/>
      <c r="L22" s="228"/>
    </row>
    <row r="23" spans="2:18" ht="30" customHeight="1" x14ac:dyDescent="0.25">
      <c r="B23" s="365"/>
      <c r="C23" s="300" t="s">
        <v>77</v>
      </c>
      <c r="D23" s="67">
        <v>1</v>
      </c>
      <c r="E23" s="303">
        <v>4199.16</v>
      </c>
      <c r="F23" s="303">
        <v>11668.32</v>
      </c>
      <c r="G23" s="325" t="s">
        <v>19</v>
      </c>
      <c r="H23" s="67" t="s">
        <v>0</v>
      </c>
      <c r="I23" s="325" t="s">
        <v>6</v>
      </c>
      <c r="J23" s="362"/>
      <c r="K23" s="325" t="s">
        <v>191</v>
      </c>
      <c r="L23" s="363"/>
    </row>
    <row r="24" spans="2:18" ht="30" customHeight="1" x14ac:dyDescent="0.25">
      <c r="B24" s="196"/>
      <c r="C24" s="217" t="s">
        <v>53</v>
      </c>
      <c r="D24" s="47">
        <v>1</v>
      </c>
      <c r="E24" s="167">
        <v>4199.16</v>
      </c>
      <c r="F24" s="167">
        <v>8295</v>
      </c>
      <c r="G24" s="125" t="s">
        <v>13</v>
      </c>
      <c r="H24" s="39" t="s">
        <v>0</v>
      </c>
      <c r="I24" s="47" t="s">
        <v>14</v>
      </c>
      <c r="J24" s="199"/>
      <c r="K24" s="198"/>
      <c r="L24" s="200"/>
    </row>
    <row r="25" spans="2:18" ht="30" customHeight="1" x14ac:dyDescent="0.25">
      <c r="B25" s="364"/>
      <c r="C25" s="138" t="s">
        <v>79</v>
      </c>
      <c r="D25" s="40">
        <v>1</v>
      </c>
      <c r="E25" s="141">
        <v>3570</v>
      </c>
      <c r="F25" s="141">
        <v>10956.48</v>
      </c>
      <c r="G25" s="142" t="s">
        <v>19</v>
      </c>
      <c r="H25" s="40" t="s">
        <v>1</v>
      </c>
      <c r="I25" s="142" t="s">
        <v>6</v>
      </c>
      <c r="J25" s="143"/>
      <c r="K25" s="142" t="s">
        <v>192</v>
      </c>
      <c r="L25" s="270"/>
    </row>
    <row r="26" spans="2:18" ht="30" customHeight="1" x14ac:dyDescent="0.25">
      <c r="B26" s="196"/>
      <c r="C26" s="202" t="s">
        <v>51</v>
      </c>
      <c r="D26" s="47">
        <v>3</v>
      </c>
      <c r="E26" s="167">
        <v>3570</v>
      </c>
      <c r="F26" s="167">
        <v>7889.88</v>
      </c>
      <c r="G26" s="125" t="s">
        <v>13</v>
      </c>
      <c r="H26" s="39" t="s">
        <v>1</v>
      </c>
      <c r="I26" s="125" t="s">
        <v>14</v>
      </c>
      <c r="J26" s="199"/>
      <c r="K26" s="198"/>
      <c r="L26" s="200"/>
    </row>
    <row r="27" spans="2:18" ht="30" customHeight="1" x14ac:dyDescent="0.25">
      <c r="B27" s="364"/>
      <c r="C27" s="138" t="s">
        <v>80</v>
      </c>
      <c r="D27" s="40">
        <v>1</v>
      </c>
      <c r="E27" s="141">
        <v>2682.48</v>
      </c>
      <c r="F27" s="141">
        <v>10887.36</v>
      </c>
      <c r="G27" s="142" t="s">
        <v>19</v>
      </c>
      <c r="H27" s="40" t="s">
        <v>2</v>
      </c>
      <c r="I27" s="142" t="s">
        <v>6</v>
      </c>
      <c r="J27" s="143"/>
      <c r="K27" s="40" t="s">
        <v>177</v>
      </c>
      <c r="L27" s="270"/>
    </row>
    <row r="28" spans="2:18" ht="30" customHeight="1" x14ac:dyDescent="0.25">
      <c r="B28" s="196"/>
      <c r="C28" s="202" t="s">
        <v>54</v>
      </c>
      <c r="D28" s="47">
        <v>3</v>
      </c>
      <c r="E28" s="167">
        <v>2682.48</v>
      </c>
      <c r="F28" s="167">
        <v>7820.76</v>
      </c>
      <c r="G28" s="125" t="s">
        <v>13</v>
      </c>
      <c r="H28" s="39" t="s">
        <v>2</v>
      </c>
      <c r="I28" s="125" t="s">
        <v>14</v>
      </c>
      <c r="J28" s="39"/>
      <c r="K28" s="39"/>
      <c r="L28" s="207" t="s">
        <v>15</v>
      </c>
    </row>
    <row r="29" spans="2:18" ht="30" customHeight="1" x14ac:dyDescent="0.25">
      <c r="B29" s="196"/>
      <c r="C29" s="202" t="s">
        <v>54</v>
      </c>
      <c r="D29" s="47">
        <v>1</v>
      </c>
      <c r="E29" s="167">
        <v>2682.48</v>
      </c>
      <c r="F29" s="167">
        <v>8096.2800000000007</v>
      </c>
      <c r="G29" s="125" t="s">
        <v>13</v>
      </c>
      <c r="H29" s="39" t="s">
        <v>2</v>
      </c>
      <c r="I29" s="125" t="s">
        <v>14</v>
      </c>
      <c r="J29" s="39"/>
      <c r="K29" s="39"/>
      <c r="L29" s="207" t="s">
        <v>64</v>
      </c>
    </row>
    <row r="30" spans="2:18" ht="30" customHeight="1" x14ac:dyDescent="0.25">
      <c r="B30" s="245"/>
      <c r="C30" s="186" t="s">
        <v>54</v>
      </c>
      <c r="D30" s="179">
        <v>20</v>
      </c>
      <c r="E30" s="175">
        <v>2682.48</v>
      </c>
      <c r="F30" s="175">
        <v>7820.76</v>
      </c>
      <c r="G30" s="176" t="s">
        <v>13</v>
      </c>
      <c r="H30" s="109" t="s">
        <v>2</v>
      </c>
      <c r="I30" s="176" t="s">
        <v>14</v>
      </c>
      <c r="J30" s="109"/>
      <c r="K30" s="109"/>
      <c r="L30" s="246"/>
    </row>
    <row r="31" spans="2:18" ht="30" customHeight="1" x14ac:dyDescent="0.25">
      <c r="B31" s="190"/>
      <c r="C31" s="191" t="s">
        <v>208</v>
      </c>
      <c r="D31" s="121"/>
      <c r="E31" s="192"/>
      <c r="F31" s="192"/>
      <c r="G31" s="193"/>
      <c r="H31" s="122"/>
      <c r="I31" s="193"/>
      <c r="J31" s="122"/>
      <c r="K31" s="122"/>
      <c r="L31" s="247"/>
    </row>
    <row r="32" spans="2:18" ht="30" customHeight="1" x14ac:dyDescent="0.25">
      <c r="B32" s="364"/>
      <c r="C32" s="133" t="s">
        <v>89</v>
      </c>
      <c r="D32" s="134">
        <v>1</v>
      </c>
      <c r="E32" s="170">
        <v>4199.16</v>
      </c>
      <c r="F32" s="170">
        <v>13580.52</v>
      </c>
      <c r="G32" s="177" t="s">
        <v>19</v>
      </c>
      <c r="H32" s="134" t="s">
        <v>0</v>
      </c>
      <c r="I32" s="177" t="s">
        <v>6</v>
      </c>
      <c r="J32" s="269"/>
      <c r="K32" s="177" t="s">
        <v>178</v>
      </c>
      <c r="L32" s="270"/>
    </row>
    <row r="33" spans="2:12" ht="30" customHeight="1" x14ac:dyDescent="0.25">
      <c r="B33" s="218"/>
      <c r="C33" s="217" t="s">
        <v>22</v>
      </c>
      <c r="D33" s="298">
        <v>3</v>
      </c>
      <c r="E33" s="167">
        <v>4199.16</v>
      </c>
      <c r="F33" s="167">
        <v>10207.200000000001</v>
      </c>
      <c r="G33" s="125" t="s">
        <v>13</v>
      </c>
      <c r="H33" s="39" t="s">
        <v>0</v>
      </c>
      <c r="I33" s="47" t="s">
        <v>14</v>
      </c>
      <c r="J33" s="219"/>
      <c r="K33" s="219"/>
      <c r="L33" s="220"/>
    </row>
    <row r="34" spans="2:12" ht="30" customHeight="1" x14ac:dyDescent="0.25">
      <c r="B34" s="201"/>
      <c r="C34" s="202" t="s">
        <v>23</v>
      </c>
      <c r="D34" s="47">
        <v>2</v>
      </c>
      <c r="E34" s="167">
        <v>3570</v>
      </c>
      <c r="F34" s="167">
        <v>8654.880000000001</v>
      </c>
      <c r="G34" s="125" t="s">
        <v>13</v>
      </c>
      <c r="H34" s="39" t="s">
        <v>1</v>
      </c>
      <c r="I34" s="125" t="s">
        <v>14</v>
      </c>
      <c r="J34" s="39"/>
      <c r="K34" s="39"/>
      <c r="L34" s="207"/>
    </row>
    <row r="35" spans="2:12" ht="30" customHeight="1" x14ac:dyDescent="0.25">
      <c r="B35" s="366"/>
      <c r="C35" s="138" t="s">
        <v>90</v>
      </c>
      <c r="D35" s="40">
        <v>1</v>
      </c>
      <c r="E35" s="141">
        <v>2682.48</v>
      </c>
      <c r="F35" s="141">
        <v>12799.32</v>
      </c>
      <c r="G35" s="142" t="s">
        <v>19</v>
      </c>
      <c r="H35" s="40" t="s">
        <v>2</v>
      </c>
      <c r="I35" s="142" t="s">
        <v>6</v>
      </c>
      <c r="J35" s="143"/>
      <c r="K35" s="40" t="s">
        <v>180</v>
      </c>
      <c r="L35" s="144"/>
    </row>
    <row r="36" spans="2:12" ht="30" customHeight="1" thickBot="1" x14ac:dyDescent="0.3">
      <c r="B36" s="208"/>
      <c r="C36" s="209" t="s">
        <v>24</v>
      </c>
      <c r="D36" s="80">
        <v>4</v>
      </c>
      <c r="E36" s="171">
        <v>2682.48</v>
      </c>
      <c r="F36" s="171">
        <v>9732.7199999999993</v>
      </c>
      <c r="G36" s="178" t="s">
        <v>13</v>
      </c>
      <c r="H36" s="42" t="s">
        <v>2</v>
      </c>
      <c r="I36" s="178" t="s">
        <v>14</v>
      </c>
      <c r="J36" s="42"/>
      <c r="K36" s="42"/>
      <c r="L36" s="212"/>
    </row>
    <row r="37" spans="2:12" ht="30" customHeight="1" thickBot="1" x14ac:dyDescent="0.3">
      <c r="B37" s="12"/>
      <c r="C37" s="12"/>
      <c r="E37" s="12"/>
      <c r="F37" s="12"/>
      <c r="G37" s="12"/>
      <c r="H37" s="12"/>
      <c r="I37" s="12"/>
      <c r="J37" s="213"/>
      <c r="K37" s="213"/>
      <c r="L37" s="213"/>
    </row>
    <row r="38" spans="2:12" ht="30" customHeight="1" thickBot="1" x14ac:dyDescent="0.3">
      <c r="B38" s="383" t="s">
        <v>18</v>
      </c>
      <c r="C38" s="384"/>
      <c r="D38" s="384"/>
      <c r="E38" s="384"/>
      <c r="F38" s="384"/>
      <c r="G38" s="384"/>
      <c r="H38" s="384"/>
      <c r="I38" s="384"/>
      <c r="J38" s="384"/>
      <c r="K38" s="384"/>
      <c r="L38" s="385"/>
    </row>
    <row r="39" spans="2:12" ht="30" customHeight="1" x14ac:dyDescent="0.25">
      <c r="B39" s="214" t="s">
        <v>3</v>
      </c>
      <c r="C39" s="73" t="s">
        <v>4</v>
      </c>
      <c r="D39" s="70" t="s">
        <v>233</v>
      </c>
      <c r="E39" s="73" t="s">
        <v>5</v>
      </c>
      <c r="F39" s="73" t="s">
        <v>6</v>
      </c>
      <c r="G39" s="73" t="s">
        <v>7</v>
      </c>
      <c r="H39" s="73" t="s">
        <v>8</v>
      </c>
      <c r="I39" s="215" t="s">
        <v>9</v>
      </c>
      <c r="J39" s="73" t="s">
        <v>10</v>
      </c>
      <c r="K39" s="73" t="s">
        <v>11</v>
      </c>
      <c r="L39" s="216" t="s">
        <v>12</v>
      </c>
    </row>
    <row r="40" spans="2:12" ht="30" customHeight="1" x14ac:dyDescent="0.25">
      <c r="B40" s="190"/>
      <c r="C40" s="191" t="s">
        <v>222</v>
      </c>
      <c r="D40" s="118"/>
      <c r="E40" s="118"/>
      <c r="F40" s="118"/>
      <c r="G40" s="118"/>
      <c r="H40" s="118"/>
      <c r="I40" s="227"/>
      <c r="J40" s="118"/>
      <c r="K40" s="118"/>
      <c r="L40" s="228"/>
    </row>
    <row r="41" spans="2:12" ht="30" customHeight="1" x14ac:dyDescent="0.25">
      <c r="B41" s="364"/>
      <c r="C41" s="133" t="s">
        <v>83</v>
      </c>
      <c r="D41" s="134">
        <v>1</v>
      </c>
      <c r="E41" s="170">
        <v>4199.16</v>
      </c>
      <c r="F41" s="170">
        <v>11361.599999999999</v>
      </c>
      <c r="G41" s="177" t="s">
        <v>19</v>
      </c>
      <c r="H41" s="134" t="s">
        <v>0</v>
      </c>
      <c r="I41" s="177" t="s">
        <v>6</v>
      </c>
      <c r="J41" s="269"/>
      <c r="K41" s="177" t="s">
        <v>181</v>
      </c>
      <c r="L41" s="367"/>
    </row>
    <row r="42" spans="2:12" ht="30" customHeight="1" x14ac:dyDescent="0.25">
      <c r="B42" s="196"/>
      <c r="C42" s="202" t="s">
        <v>47</v>
      </c>
      <c r="D42" s="44">
        <v>7</v>
      </c>
      <c r="E42" s="167">
        <v>4199.16</v>
      </c>
      <c r="F42" s="167">
        <v>8295</v>
      </c>
      <c r="G42" s="125" t="s">
        <v>13</v>
      </c>
      <c r="H42" s="39" t="s">
        <v>0</v>
      </c>
      <c r="I42" s="125" t="s">
        <v>14</v>
      </c>
      <c r="J42" s="199"/>
      <c r="K42" s="125"/>
      <c r="L42" s="248"/>
    </row>
    <row r="43" spans="2:12" ht="30" customHeight="1" x14ac:dyDescent="0.25">
      <c r="B43" s="196"/>
      <c r="C43" s="202" t="s">
        <v>48</v>
      </c>
      <c r="D43" s="40">
        <v>14</v>
      </c>
      <c r="E43" s="167">
        <v>3570</v>
      </c>
      <c r="F43" s="167">
        <v>7889.88</v>
      </c>
      <c r="G43" s="125" t="s">
        <v>13</v>
      </c>
      <c r="H43" s="39" t="s">
        <v>1</v>
      </c>
      <c r="I43" s="125" t="s">
        <v>14</v>
      </c>
      <c r="J43" s="199"/>
      <c r="K43" s="125"/>
      <c r="L43" s="248"/>
    </row>
    <row r="44" spans="2:12" ht="30" customHeight="1" x14ac:dyDescent="0.25">
      <c r="B44" s="190"/>
      <c r="C44" s="224" t="s">
        <v>206</v>
      </c>
      <c r="D44" s="118"/>
      <c r="E44" s="118"/>
      <c r="F44" s="118"/>
      <c r="G44" s="118"/>
      <c r="H44" s="118"/>
      <c r="I44" s="227"/>
      <c r="J44" s="118"/>
      <c r="K44" s="118"/>
      <c r="L44" s="228"/>
    </row>
    <row r="45" spans="2:12" ht="30" customHeight="1" x14ac:dyDescent="0.25">
      <c r="B45" s="366"/>
      <c r="C45" s="138" t="s">
        <v>84</v>
      </c>
      <c r="D45" s="40">
        <v>1</v>
      </c>
      <c r="E45" s="141">
        <v>4199.16</v>
      </c>
      <c r="F45" s="141">
        <v>11361.599999999999</v>
      </c>
      <c r="G45" s="142" t="s">
        <v>19</v>
      </c>
      <c r="H45" s="40" t="s">
        <v>0</v>
      </c>
      <c r="I45" s="142" t="s">
        <v>6</v>
      </c>
      <c r="J45" s="143"/>
      <c r="K45" s="142" t="s">
        <v>182</v>
      </c>
      <c r="L45" s="368"/>
    </row>
    <row r="46" spans="2:12" ht="30" customHeight="1" x14ac:dyDescent="0.25">
      <c r="B46" s="201"/>
      <c r="C46" s="202" t="s">
        <v>25</v>
      </c>
      <c r="D46" s="44">
        <v>3</v>
      </c>
      <c r="E46" s="167">
        <v>4199.16</v>
      </c>
      <c r="F46" s="167">
        <v>8295</v>
      </c>
      <c r="G46" s="125" t="s">
        <v>13</v>
      </c>
      <c r="H46" s="39" t="s">
        <v>0</v>
      </c>
      <c r="I46" s="125" t="s">
        <v>14</v>
      </c>
      <c r="J46" s="39"/>
      <c r="K46" s="39"/>
      <c r="L46" s="249"/>
    </row>
    <row r="47" spans="2:12" ht="30" customHeight="1" thickBot="1" x14ac:dyDescent="0.3">
      <c r="B47" s="208"/>
      <c r="C47" s="209" t="s">
        <v>26</v>
      </c>
      <c r="D47" s="41">
        <v>6</v>
      </c>
      <c r="E47" s="171">
        <v>3570</v>
      </c>
      <c r="F47" s="171">
        <v>7889.88</v>
      </c>
      <c r="G47" s="178" t="s">
        <v>13</v>
      </c>
      <c r="H47" s="42" t="s">
        <v>1</v>
      </c>
      <c r="I47" s="178" t="s">
        <v>14</v>
      </c>
      <c r="J47" s="42"/>
      <c r="K47" s="42"/>
      <c r="L47" s="250"/>
    </row>
    <row r="49" spans="4:12" x14ac:dyDescent="0.25">
      <c r="D49" s="5"/>
      <c r="J49" s="4"/>
      <c r="K49" s="4"/>
      <c r="L49" s="4"/>
    </row>
    <row r="50" spans="4:12" x14ac:dyDescent="0.25">
      <c r="D50" s="4"/>
      <c r="J50" s="4"/>
      <c r="K50" s="4"/>
      <c r="L50" s="4"/>
    </row>
    <row r="51" spans="4:12" x14ac:dyDescent="0.25">
      <c r="D51" s="4"/>
      <c r="J51" s="4"/>
      <c r="K51" s="4"/>
      <c r="L51" s="4"/>
    </row>
    <row r="52" spans="4:12" x14ac:dyDescent="0.25">
      <c r="D52" s="5"/>
      <c r="J52" s="4"/>
      <c r="K52" s="4"/>
      <c r="L52" s="4"/>
    </row>
    <row r="53" spans="4:12" x14ac:dyDescent="0.25">
      <c r="D53" s="5"/>
      <c r="J53" s="4"/>
      <c r="K53" s="4"/>
      <c r="L53" s="4"/>
    </row>
    <row r="54" spans="4:12" x14ac:dyDescent="0.25">
      <c r="D54" s="5"/>
      <c r="J54" s="4"/>
      <c r="K54" s="4"/>
      <c r="L54" s="4"/>
    </row>
    <row r="55" spans="4:12" x14ac:dyDescent="0.25">
      <c r="D55" s="5"/>
      <c r="J55" s="4"/>
      <c r="K55" s="4"/>
      <c r="L55" s="4"/>
    </row>
    <row r="56" spans="4:12" x14ac:dyDescent="0.25">
      <c r="D56" s="5"/>
      <c r="J56" s="4"/>
      <c r="K56" s="4"/>
      <c r="L56" s="4"/>
    </row>
    <row r="58" spans="4:12" x14ac:dyDescent="0.25">
      <c r="D58" s="72"/>
      <c r="E58"/>
      <c r="F58"/>
      <c r="G58" s="2"/>
    </row>
    <row r="63" spans="4:12" x14ac:dyDescent="0.25">
      <c r="G63" s="5"/>
    </row>
  </sheetData>
  <mergeCells count="6">
    <mergeCell ref="O2:R2"/>
    <mergeCell ref="B2:L2"/>
    <mergeCell ref="B38:L38"/>
    <mergeCell ref="B3:L3"/>
    <mergeCell ref="B4:L4"/>
    <mergeCell ref="B20:L20"/>
  </mergeCells>
  <pageMargins left="0.7" right="0.7" top="0.75" bottom="0.75" header="0.3" footer="0.3"/>
  <pageSetup paperSize="8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67F2C-B97E-4DEE-AF48-421D5D4338FE}">
  <sheetPr>
    <pageSetUpPr fitToPage="1"/>
  </sheetPr>
  <dimension ref="B1:R57"/>
  <sheetViews>
    <sheetView zoomScale="70" zoomScaleNormal="70" workbookViewId="0">
      <selection activeCell="D50" sqref="D50:K57"/>
    </sheetView>
  </sheetViews>
  <sheetFormatPr defaultColWidth="9.140625" defaultRowHeight="15" x14ac:dyDescent="0.25"/>
  <cols>
    <col min="1" max="1" width="9.140625" style="4"/>
    <col min="2" max="2" width="14.5703125" style="4" customWidth="1"/>
    <col min="3" max="3" width="99.85546875" style="4" customWidth="1"/>
    <col min="4" max="4" width="17.85546875" style="12" customWidth="1"/>
    <col min="5" max="5" width="12.42578125" style="4" customWidth="1"/>
    <col min="6" max="6" width="13.140625" style="4" customWidth="1"/>
    <col min="7" max="7" width="17.7109375" style="4" customWidth="1"/>
    <col min="8" max="8" width="9.140625" style="4"/>
    <col min="9" max="9" width="13.7109375" style="4" customWidth="1"/>
    <col min="10" max="10" width="16.42578125" style="5" customWidth="1"/>
    <col min="11" max="11" width="40.85546875" style="5" customWidth="1"/>
    <col min="12" max="12" width="32.85546875" style="5" customWidth="1"/>
    <col min="13" max="13" width="6.42578125" style="4" customWidth="1"/>
    <col min="14" max="14" width="53.42578125" style="4" customWidth="1"/>
    <col min="15" max="15" width="10.85546875" style="4" bestFit="1" customWidth="1"/>
    <col min="16" max="16384" width="9.140625" style="4"/>
  </cols>
  <sheetData>
    <row r="1" spans="2:18" ht="15.75" thickBot="1" x14ac:dyDescent="0.3"/>
    <row r="2" spans="2:18" ht="19.5" thickBot="1" x14ac:dyDescent="0.3">
      <c r="B2" s="386" t="s">
        <v>30</v>
      </c>
      <c r="C2" s="387"/>
      <c r="D2" s="387"/>
      <c r="E2" s="387"/>
      <c r="F2" s="387"/>
      <c r="G2" s="387"/>
      <c r="H2" s="387"/>
      <c r="I2" s="387"/>
      <c r="J2" s="387"/>
      <c r="K2" s="387"/>
      <c r="L2" s="388"/>
    </row>
    <row r="3" spans="2:18" ht="15.75" thickBot="1" x14ac:dyDescent="0.3">
      <c r="B3" s="398"/>
      <c r="C3" s="399"/>
      <c r="D3" s="399"/>
      <c r="E3" s="399"/>
      <c r="F3" s="399"/>
      <c r="G3" s="399"/>
      <c r="H3" s="399"/>
      <c r="I3" s="399"/>
      <c r="J3" s="399"/>
      <c r="K3" s="399"/>
      <c r="L3" s="400"/>
    </row>
    <row r="4" spans="2:18" ht="24.6" customHeight="1" thickBot="1" x14ac:dyDescent="0.3">
      <c r="B4" s="383" t="s">
        <v>40</v>
      </c>
      <c r="C4" s="384"/>
      <c r="D4" s="384"/>
      <c r="E4" s="384"/>
      <c r="F4" s="384"/>
      <c r="G4" s="384"/>
      <c r="H4" s="384"/>
      <c r="I4" s="384"/>
      <c r="J4" s="384"/>
      <c r="K4" s="384"/>
      <c r="L4" s="385"/>
      <c r="N4" s="12"/>
      <c r="O4" s="382" t="s">
        <v>95</v>
      </c>
      <c r="P4" s="382"/>
      <c r="Q4" s="382"/>
      <c r="R4" s="382"/>
    </row>
    <row r="5" spans="2:18" ht="25.5" x14ac:dyDescent="0.25">
      <c r="B5" s="238" t="s">
        <v>3</v>
      </c>
      <c r="C5" s="79" t="s">
        <v>4</v>
      </c>
      <c r="D5" s="79" t="s">
        <v>233</v>
      </c>
      <c r="E5" s="79" t="s">
        <v>5</v>
      </c>
      <c r="F5" s="79" t="s">
        <v>6</v>
      </c>
      <c r="G5" s="79" t="s">
        <v>7</v>
      </c>
      <c r="H5" s="79" t="s">
        <v>8</v>
      </c>
      <c r="I5" s="239" t="s">
        <v>9</v>
      </c>
      <c r="J5" s="79" t="s">
        <v>10</v>
      </c>
      <c r="K5" s="79" t="s">
        <v>11</v>
      </c>
      <c r="L5" s="240" t="s">
        <v>12</v>
      </c>
      <c r="N5" s="12"/>
      <c r="O5" s="59" t="s">
        <v>0</v>
      </c>
      <c r="P5" s="59" t="s">
        <v>1</v>
      </c>
      <c r="Q5" s="59" t="s">
        <v>2</v>
      </c>
      <c r="R5" s="59" t="s">
        <v>96</v>
      </c>
    </row>
    <row r="6" spans="2:18" ht="30" customHeight="1" x14ac:dyDescent="0.25">
      <c r="B6" s="180"/>
      <c r="C6" s="181" t="s">
        <v>27</v>
      </c>
      <c r="D6" s="38">
        <v>3</v>
      </c>
      <c r="E6" s="166">
        <v>4199.16</v>
      </c>
      <c r="F6" s="166">
        <v>8295</v>
      </c>
      <c r="G6" s="172" t="s">
        <v>13</v>
      </c>
      <c r="H6" s="38" t="s">
        <v>0</v>
      </c>
      <c r="I6" s="172" t="s">
        <v>14</v>
      </c>
      <c r="J6" s="183"/>
      <c r="K6" s="183"/>
      <c r="L6" s="184"/>
      <c r="N6" s="55" t="s">
        <v>133</v>
      </c>
      <c r="O6" s="57">
        <v>4</v>
      </c>
      <c r="P6" s="57">
        <v>8</v>
      </c>
      <c r="Q6" s="57">
        <v>4</v>
      </c>
      <c r="R6" s="56">
        <f>O6+P6+Q6</f>
        <v>16</v>
      </c>
    </row>
    <row r="7" spans="2:18" ht="30" customHeight="1" x14ac:dyDescent="0.25">
      <c r="B7" s="185"/>
      <c r="C7" s="186" t="s">
        <v>28</v>
      </c>
      <c r="D7" s="109">
        <v>6</v>
      </c>
      <c r="E7" s="175">
        <v>3570</v>
      </c>
      <c r="F7" s="175">
        <v>7889.88</v>
      </c>
      <c r="G7" s="176" t="s">
        <v>13</v>
      </c>
      <c r="H7" s="109" t="s">
        <v>1</v>
      </c>
      <c r="I7" s="176" t="s">
        <v>14</v>
      </c>
      <c r="J7" s="188"/>
      <c r="K7" s="188"/>
      <c r="L7" s="189"/>
      <c r="N7" s="55" t="s">
        <v>97</v>
      </c>
      <c r="O7" s="57">
        <v>15</v>
      </c>
      <c r="P7" s="57">
        <v>26</v>
      </c>
      <c r="Q7" s="57">
        <v>7</v>
      </c>
      <c r="R7" s="56">
        <f t="shared" ref="R7:R17" si="0">O7+P7+Q7</f>
        <v>48</v>
      </c>
    </row>
    <row r="8" spans="2:18" ht="30" customHeight="1" x14ac:dyDescent="0.25">
      <c r="B8" s="190"/>
      <c r="C8" s="191" t="s">
        <v>223</v>
      </c>
      <c r="D8" s="122"/>
      <c r="E8" s="192"/>
      <c r="F8" s="192"/>
      <c r="G8" s="193"/>
      <c r="H8" s="122"/>
      <c r="I8" s="193"/>
      <c r="J8" s="194"/>
      <c r="K8" s="194"/>
      <c r="L8" s="195"/>
      <c r="N8" s="55" t="s">
        <v>130</v>
      </c>
      <c r="O8" s="57">
        <v>4</v>
      </c>
      <c r="P8" s="57">
        <v>6</v>
      </c>
      <c r="Q8" s="57">
        <v>2</v>
      </c>
      <c r="R8" s="56">
        <f>O8+P8+Q8</f>
        <v>12</v>
      </c>
    </row>
    <row r="9" spans="2:18" ht="30" customHeight="1" x14ac:dyDescent="0.25">
      <c r="B9" s="364"/>
      <c r="C9" s="133" t="s">
        <v>88</v>
      </c>
      <c r="D9" s="134">
        <v>1</v>
      </c>
      <c r="E9" s="170">
        <v>4199.16</v>
      </c>
      <c r="F9" s="170">
        <v>11361.599999999999</v>
      </c>
      <c r="G9" s="177" t="s">
        <v>19</v>
      </c>
      <c r="H9" s="134" t="s">
        <v>0</v>
      </c>
      <c r="I9" s="177" t="s">
        <v>6</v>
      </c>
      <c r="J9" s="269"/>
      <c r="K9" s="177" t="s">
        <v>189</v>
      </c>
      <c r="L9" s="270"/>
      <c r="N9" s="55" t="s">
        <v>131</v>
      </c>
      <c r="O9" s="57">
        <v>8</v>
      </c>
      <c r="P9" s="57">
        <v>16</v>
      </c>
      <c r="Q9" s="57">
        <v>8</v>
      </c>
      <c r="R9" s="56">
        <f>O9+P9+Q9</f>
        <v>32</v>
      </c>
    </row>
    <row r="10" spans="2:18" ht="30" customHeight="1" x14ac:dyDescent="0.25">
      <c r="B10" s="201"/>
      <c r="C10" s="202" t="s">
        <v>45</v>
      </c>
      <c r="D10" s="40">
        <v>14</v>
      </c>
      <c r="E10" s="167">
        <v>4199.16</v>
      </c>
      <c r="F10" s="167">
        <v>8295</v>
      </c>
      <c r="G10" s="125" t="s">
        <v>13</v>
      </c>
      <c r="H10" s="39" t="s">
        <v>0</v>
      </c>
      <c r="I10" s="125" t="s">
        <v>14</v>
      </c>
      <c r="J10" s="204"/>
      <c r="K10" s="204"/>
      <c r="L10" s="205"/>
      <c r="N10" s="55" t="s">
        <v>134</v>
      </c>
      <c r="O10" s="57">
        <v>6</v>
      </c>
      <c r="P10" s="57">
        <v>12</v>
      </c>
      <c r="Q10" s="57">
        <v>3</v>
      </c>
      <c r="R10" s="56">
        <f t="shared" si="0"/>
        <v>21</v>
      </c>
    </row>
    <row r="11" spans="2:18" ht="30" customHeight="1" x14ac:dyDescent="0.25">
      <c r="B11" s="201"/>
      <c r="C11" s="202" t="s">
        <v>46</v>
      </c>
      <c r="D11" s="40">
        <v>32</v>
      </c>
      <c r="E11" s="167">
        <v>3570</v>
      </c>
      <c r="F11" s="167">
        <v>7889.88</v>
      </c>
      <c r="G11" s="125" t="s">
        <v>13</v>
      </c>
      <c r="H11" s="39" t="s">
        <v>1</v>
      </c>
      <c r="I11" s="125" t="s">
        <v>14</v>
      </c>
      <c r="J11" s="39"/>
      <c r="K11" s="39"/>
      <c r="L11" s="207"/>
      <c r="N11" s="55" t="s">
        <v>100</v>
      </c>
      <c r="O11" s="57">
        <v>4</v>
      </c>
      <c r="P11" s="57">
        <v>8</v>
      </c>
      <c r="Q11" s="57">
        <v>4</v>
      </c>
      <c r="R11" s="56">
        <f t="shared" si="0"/>
        <v>16</v>
      </c>
    </row>
    <row r="12" spans="2:18" ht="30" customHeight="1" x14ac:dyDescent="0.25">
      <c r="B12" s="190"/>
      <c r="C12" s="191" t="s">
        <v>206</v>
      </c>
      <c r="D12" s="122"/>
      <c r="E12" s="192"/>
      <c r="F12" s="192"/>
      <c r="G12" s="193"/>
      <c r="H12" s="122"/>
      <c r="I12" s="193"/>
      <c r="J12" s="194"/>
      <c r="K12" s="194"/>
      <c r="L12" s="195"/>
      <c r="N12" s="55" t="s">
        <v>114</v>
      </c>
      <c r="O12" s="57">
        <v>1</v>
      </c>
      <c r="P12" s="57">
        <v>1</v>
      </c>
      <c r="Q12" s="57">
        <v>1</v>
      </c>
      <c r="R12" s="56">
        <f t="shared" si="0"/>
        <v>3</v>
      </c>
    </row>
    <row r="13" spans="2:18" ht="30" customHeight="1" x14ac:dyDescent="0.25">
      <c r="B13" s="366"/>
      <c r="C13" s="138" t="s">
        <v>73</v>
      </c>
      <c r="D13" s="40">
        <v>1</v>
      </c>
      <c r="E13" s="141">
        <v>4199.16</v>
      </c>
      <c r="F13" s="170">
        <v>11361.599999999999</v>
      </c>
      <c r="G13" s="142" t="s">
        <v>19</v>
      </c>
      <c r="H13" s="40" t="s">
        <v>0</v>
      </c>
      <c r="I13" s="142" t="s">
        <v>6</v>
      </c>
      <c r="J13" s="143"/>
      <c r="K13" s="142" t="s">
        <v>190</v>
      </c>
      <c r="L13" s="144"/>
      <c r="N13" s="55" t="s">
        <v>115</v>
      </c>
      <c r="O13" s="57">
        <v>2</v>
      </c>
      <c r="P13" s="57">
        <v>2</v>
      </c>
      <c r="Q13" s="57">
        <v>1</v>
      </c>
      <c r="R13" s="56">
        <f t="shared" si="0"/>
        <v>5</v>
      </c>
    </row>
    <row r="14" spans="2:18" ht="30" customHeight="1" x14ac:dyDescent="0.25">
      <c r="B14" s="201"/>
      <c r="C14" s="202" t="s">
        <v>20</v>
      </c>
      <c r="D14" s="40">
        <v>4</v>
      </c>
      <c r="E14" s="167">
        <v>4199.16</v>
      </c>
      <c r="F14" s="167">
        <v>8295</v>
      </c>
      <c r="G14" s="125" t="s">
        <v>13</v>
      </c>
      <c r="H14" s="39" t="s">
        <v>0</v>
      </c>
      <c r="I14" s="125" t="s">
        <v>14</v>
      </c>
      <c r="J14" s="39"/>
      <c r="K14" s="39"/>
      <c r="L14" s="207" t="s">
        <v>15</v>
      </c>
      <c r="N14" s="55" t="s">
        <v>102</v>
      </c>
      <c r="O14" s="57">
        <v>6</v>
      </c>
      <c r="P14" s="57">
        <v>4</v>
      </c>
      <c r="Q14" s="57">
        <v>0</v>
      </c>
      <c r="R14" s="56">
        <f>O14+P14+Q14</f>
        <v>10</v>
      </c>
    </row>
    <row r="15" spans="2:18" ht="30" customHeight="1" x14ac:dyDescent="0.25">
      <c r="B15" s="201"/>
      <c r="C15" s="202" t="s">
        <v>20</v>
      </c>
      <c r="D15" s="40">
        <v>2</v>
      </c>
      <c r="E15" s="167">
        <v>4199.16</v>
      </c>
      <c r="F15" s="167">
        <v>8570.64</v>
      </c>
      <c r="G15" s="125" t="s">
        <v>13</v>
      </c>
      <c r="H15" s="39" t="s">
        <v>0</v>
      </c>
      <c r="I15" s="125" t="s">
        <v>14</v>
      </c>
      <c r="J15" s="39"/>
      <c r="K15" s="39"/>
      <c r="L15" s="207" t="s">
        <v>49</v>
      </c>
      <c r="N15" s="55" t="s">
        <v>103</v>
      </c>
      <c r="O15" s="57">
        <v>4</v>
      </c>
      <c r="P15" s="57">
        <v>2</v>
      </c>
      <c r="Q15" s="57">
        <v>6</v>
      </c>
      <c r="R15" s="56">
        <f>O15+P15+Q15</f>
        <v>12</v>
      </c>
    </row>
    <row r="16" spans="2:18" ht="30" customHeight="1" x14ac:dyDescent="0.25">
      <c r="B16" s="201"/>
      <c r="C16" s="202" t="s">
        <v>20</v>
      </c>
      <c r="D16" s="40">
        <v>4</v>
      </c>
      <c r="E16" s="167">
        <v>4199.16</v>
      </c>
      <c r="F16" s="167">
        <v>8295</v>
      </c>
      <c r="G16" s="125" t="s">
        <v>13</v>
      </c>
      <c r="H16" s="39" t="s">
        <v>0</v>
      </c>
      <c r="I16" s="125" t="s">
        <v>14</v>
      </c>
      <c r="J16" s="39"/>
      <c r="K16" s="39"/>
      <c r="L16" s="207"/>
      <c r="N16" s="55" t="s">
        <v>104</v>
      </c>
      <c r="O16" s="57">
        <v>1</v>
      </c>
      <c r="P16" s="57">
        <v>4</v>
      </c>
      <c r="Q16" s="57">
        <v>1</v>
      </c>
      <c r="R16" s="56">
        <f t="shared" si="0"/>
        <v>6</v>
      </c>
    </row>
    <row r="17" spans="2:18" ht="30" customHeight="1" x14ac:dyDescent="0.25">
      <c r="B17" s="201"/>
      <c r="C17" s="202" t="s">
        <v>21</v>
      </c>
      <c r="D17" s="40">
        <v>8</v>
      </c>
      <c r="E17" s="167">
        <v>3570</v>
      </c>
      <c r="F17" s="167">
        <v>7889.88</v>
      </c>
      <c r="G17" s="125" t="s">
        <v>13</v>
      </c>
      <c r="H17" s="39" t="s">
        <v>1</v>
      </c>
      <c r="I17" s="125" t="s">
        <v>14</v>
      </c>
      <c r="J17" s="39"/>
      <c r="K17" s="39"/>
      <c r="L17" s="207" t="s">
        <v>15</v>
      </c>
      <c r="N17" s="55" t="s">
        <v>135</v>
      </c>
      <c r="O17" s="57">
        <v>1</v>
      </c>
      <c r="P17" s="57">
        <v>1</v>
      </c>
      <c r="Q17" s="57">
        <v>0</v>
      </c>
      <c r="R17" s="56">
        <f t="shared" si="0"/>
        <v>2</v>
      </c>
    </row>
    <row r="18" spans="2:18" ht="30" customHeight="1" x14ac:dyDescent="0.25">
      <c r="B18" s="201"/>
      <c r="C18" s="202" t="s">
        <v>21</v>
      </c>
      <c r="D18" s="40">
        <v>4</v>
      </c>
      <c r="E18" s="167">
        <v>3570</v>
      </c>
      <c r="F18" s="167">
        <v>8165.4000000000005</v>
      </c>
      <c r="G18" s="125" t="s">
        <v>13</v>
      </c>
      <c r="H18" s="39" t="s">
        <v>1</v>
      </c>
      <c r="I18" s="125" t="s">
        <v>14</v>
      </c>
      <c r="J18" s="39"/>
      <c r="K18" s="39"/>
      <c r="L18" s="207" t="s">
        <v>49</v>
      </c>
      <c r="N18" s="58" t="s">
        <v>96</v>
      </c>
      <c r="O18" s="56">
        <f>SUM(O6:O17)</f>
        <v>56</v>
      </c>
      <c r="P18" s="56">
        <f>SUM(P6:P17)</f>
        <v>90</v>
      </c>
      <c r="Q18" s="56">
        <f>SUM(Q6:Q17)</f>
        <v>37</v>
      </c>
      <c r="R18" s="56">
        <f>SUM(R6:R17)</f>
        <v>183</v>
      </c>
    </row>
    <row r="19" spans="2:18" ht="30" customHeight="1" thickBot="1" x14ac:dyDescent="0.3">
      <c r="B19" s="208"/>
      <c r="C19" s="209" t="s">
        <v>21</v>
      </c>
      <c r="D19" s="41">
        <v>6</v>
      </c>
      <c r="E19" s="171">
        <v>3570</v>
      </c>
      <c r="F19" s="171">
        <v>7889.88</v>
      </c>
      <c r="G19" s="178" t="s">
        <v>13</v>
      </c>
      <c r="H19" s="42" t="s">
        <v>1</v>
      </c>
      <c r="I19" s="178" t="s">
        <v>14</v>
      </c>
      <c r="J19" s="42"/>
      <c r="K19" s="42"/>
      <c r="L19" s="212"/>
      <c r="N19" s="12"/>
      <c r="O19" s="12"/>
      <c r="P19" s="12"/>
      <c r="Q19" s="12"/>
      <c r="R19" s="12"/>
    </row>
    <row r="20" spans="2:18" ht="30" customHeight="1" thickBot="1" x14ac:dyDescent="0.3">
      <c r="B20" s="12"/>
      <c r="C20" s="12"/>
      <c r="E20" s="12"/>
      <c r="F20" s="12"/>
      <c r="G20" s="12"/>
      <c r="H20" s="12"/>
      <c r="I20" s="12"/>
      <c r="J20" s="213"/>
      <c r="K20" s="213"/>
      <c r="L20" s="213"/>
      <c r="N20" s="81" t="s">
        <v>205</v>
      </c>
      <c r="O20" s="99">
        <v>2</v>
      </c>
      <c r="P20" s="99">
        <v>3</v>
      </c>
      <c r="Q20" s="99">
        <v>1</v>
      </c>
      <c r="R20" s="12"/>
    </row>
    <row r="21" spans="2:18" ht="30" customHeight="1" thickBot="1" x14ac:dyDescent="0.3">
      <c r="B21" s="383" t="s">
        <v>17</v>
      </c>
      <c r="C21" s="384"/>
      <c r="D21" s="384"/>
      <c r="E21" s="384"/>
      <c r="F21" s="384"/>
      <c r="G21" s="384"/>
      <c r="H21" s="384"/>
      <c r="I21" s="384"/>
      <c r="J21" s="384"/>
      <c r="K21" s="384"/>
      <c r="L21" s="385"/>
      <c r="O21" s="89"/>
      <c r="P21" s="89"/>
      <c r="Q21" s="12"/>
      <c r="R21" s="12"/>
    </row>
    <row r="22" spans="2:18" ht="30" customHeight="1" thickBot="1" x14ac:dyDescent="0.3">
      <c r="B22" s="238" t="s">
        <v>3</v>
      </c>
      <c r="C22" s="79" t="s">
        <v>4</v>
      </c>
      <c r="D22" s="79" t="s">
        <v>233</v>
      </c>
      <c r="E22" s="79" t="s">
        <v>5</v>
      </c>
      <c r="F22" s="79" t="s">
        <v>6</v>
      </c>
      <c r="G22" s="79" t="s">
        <v>7</v>
      </c>
      <c r="H22" s="79" t="s">
        <v>8</v>
      </c>
      <c r="I22" s="239" t="s">
        <v>9</v>
      </c>
      <c r="J22" s="79" t="s">
        <v>10</v>
      </c>
      <c r="K22" s="79" t="s">
        <v>11</v>
      </c>
      <c r="L22" s="240" t="s">
        <v>12</v>
      </c>
      <c r="O22" s="100">
        <f>+O18-O20</f>
        <v>54</v>
      </c>
      <c r="P22" s="101">
        <f>+P18-P20</f>
        <v>87</v>
      </c>
      <c r="Q22" s="102">
        <f>+Q18-Q20</f>
        <v>36</v>
      </c>
      <c r="R22" s="103">
        <f>+SUM(O22:Q22)</f>
        <v>177</v>
      </c>
    </row>
    <row r="23" spans="2:18" ht="30" customHeight="1" x14ac:dyDescent="0.25">
      <c r="B23" s="190"/>
      <c r="C23" s="191" t="s">
        <v>210</v>
      </c>
      <c r="D23" s="122"/>
      <c r="E23" s="192"/>
      <c r="F23" s="192"/>
      <c r="G23" s="193"/>
      <c r="H23" s="122"/>
      <c r="I23" s="193"/>
      <c r="J23" s="194"/>
      <c r="K23" s="194"/>
      <c r="L23" s="195"/>
      <c r="N23" s="90" t="s">
        <v>118</v>
      </c>
    </row>
    <row r="24" spans="2:18" ht="30" customHeight="1" x14ac:dyDescent="0.25">
      <c r="B24" s="365"/>
      <c r="C24" s="300" t="s">
        <v>77</v>
      </c>
      <c r="D24" s="67">
        <v>1</v>
      </c>
      <c r="E24" s="303">
        <v>4199.16</v>
      </c>
      <c r="F24" s="303">
        <v>11668.32</v>
      </c>
      <c r="G24" s="325" t="s">
        <v>19</v>
      </c>
      <c r="H24" s="67" t="s">
        <v>0</v>
      </c>
      <c r="I24" s="325" t="s">
        <v>6</v>
      </c>
      <c r="J24" s="369"/>
      <c r="K24" s="325" t="s">
        <v>191</v>
      </c>
      <c r="L24" s="363"/>
      <c r="N24" s="89" t="s">
        <v>136</v>
      </c>
    </row>
    <row r="25" spans="2:18" ht="30" customHeight="1" x14ac:dyDescent="0.25">
      <c r="B25" s="201"/>
      <c r="C25" s="217" t="s">
        <v>55</v>
      </c>
      <c r="D25" s="40">
        <v>2</v>
      </c>
      <c r="E25" s="167">
        <v>4199.16</v>
      </c>
      <c r="F25" s="167">
        <v>8295</v>
      </c>
      <c r="G25" s="125" t="s">
        <v>13</v>
      </c>
      <c r="H25" s="39" t="s">
        <v>0</v>
      </c>
      <c r="I25" s="47" t="s">
        <v>14</v>
      </c>
      <c r="J25" s="293"/>
      <c r="K25" s="125"/>
      <c r="L25" s="205"/>
    </row>
    <row r="26" spans="2:18" ht="30" customHeight="1" x14ac:dyDescent="0.25">
      <c r="B26" s="201"/>
      <c r="C26" s="206" t="s">
        <v>79</v>
      </c>
      <c r="D26" s="40">
        <v>1</v>
      </c>
      <c r="E26" s="167">
        <v>3570</v>
      </c>
      <c r="F26" s="167">
        <v>10956.48</v>
      </c>
      <c r="G26" s="125" t="s">
        <v>19</v>
      </c>
      <c r="H26" s="39" t="s">
        <v>1</v>
      </c>
      <c r="I26" s="125" t="s">
        <v>6</v>
      </c>
      <c r="J26" s="294"/>
      <c r="K26" s="125" t="s">
        <v>192</v>
      </c>
      <c r="L26" s="205"/>
    </row>
    <row r="27" spans="2:18" ht="30" customHeight="1" x14ac:dyDescent="0.25">
      <c r="B27" s="201"/>
      <c r="C27" s="202" t="s">
        <v>56</v>
      </c>
      <c r="D27" s="40">
        <v>6</v>
      </c>
      <c r="E27" s="167">
        <v>3570</v>
      </c>
      <c r="F27" s="167">
        <v>7889.88</v>
      </c>
      <c r="G27" s="125" t="s">
        <v>13</v>
      </c>
      <c r="H27" s="39" t="s">
        <v>1</v>
      </c>
      <c r="I27" s="125" t="s">
        <v>14</v>
      </c>
      <c r="J27" s="295"/>
      <c r="K27" s="39"/>
      <c r="L27" s="207"/>
    </row>
    <row r="28" spans="2:18" ht="30" customHeight="1" x14ac:dyDescent="0.25">
      <c r="B28" s="201"/>
      <c r="C28" s="206" t="s">
        <v>80</v>
      </c>
      <c r="D28" s="47">
        <v>1</v>
      </c>
      <c r="E28" s="167">
        <v>2682.48</v>
      </c>
      <c r="F28" s="167">
        <v>10887.36</v>
      </c>
      <c r="G28" s="125" t="s">
        <v>19</v>
      </c>
      <c r="H28" s="39" t="s">
        <v>2</v>
      </c>
      <c r="I28" s="125" t="s">
        <v>6</v>
      </c>
      <c r="J28" s="294"/>
      <c r="K28" s="39" t="s">
        <v>177</v>
      </c>
      <c r="L28" s="207"/>
    </row>
    <row r="29" spans="2:18" ht="30" customHeight="1" x14ac:dyDescent="0.25">
      <c r="B29" s="201"/>
      <c r="C29" s="202" t="s">
        <v>54</v>
      </c>
      <c r="D29" s="47">
        <v>2</v>
      </c>
      <c r="E29" s="167">
        <v>2682.48</v>
      </c>
      <c r="F29" s="167">
        <v>7820.76</v>
      </c>
      <c r="G29" s="125" t="s">
        <v>13</v>
      </c>
      <c r="H29" s="39" t="s">
        <v>2</v>
      </c>
      <c r="I29" s="125" t="s">
        <v>14</v>
      </c>
      <c r="J29" s="295"/>
      <c r="K29" s="39"/>
      <c r="L29" s="207" t="s">
        <v>15</v>
      </c>
    </row>
    <row r="30" spans="2:18" ht="30" customHeight="1" x14ac:dyDescent="0.25">
      <c r="B30" s="201"/>
      <c r="C30" s="202" t="s">
        <v>54</v>
      </c>
      <c r="D30" s="47">
        <v>1</v>
      </c>
      <c r="E30" s="167">
        <v>2682.48</v>
      </c>
      <c r="F30" s="167">
        <v>8096.2800000000007</v>
      </c>
      <c r="G30" s="125" t="s">
        <v>13</v>
      </c>
      <c r="H30" s="39" t="s">
        <v>2</v>
      </c>
      <c r="I30" s="125" t="s">
        <v>14</v>
      </c>
      <c r="J30" s="295"/>
      <c r="K30" s="39"/>
      <c r="L30" s="207" t="s">
        <v>49</v>
      </c>
    </row>
    <row r="31" spans="2:18" ht="30" customHeight="1" x14ac:dyDescent="0.25">
      <c r="B31" s="201"/>
      <c r="C31" s="202" t="s">
        <v>57</v>
      </c>
      <c r="D31" s="47">
        <v>24</v>
      </c>
      <c r="E31" s="167">
        <v>2682.48</v>
      </c>
      <c r="F31" s="167">
        <v>7820.76</v>
      </c>
      <c r="G31" s="125" t="s">
        <v>13</v>
      </c>
      <c r="H31" s="39" t="s">
        <v>2</v>
      </c>
      <c r="I31" s="125" t="s">
        <v>14</v>
      </c>
      <c r="J31" s="295"/>
      <c r="K31" s="39"/>
      <c r="L31" s="207"/>
    </row>
    <row r="32" spans="2:18" ht="30" customHeight="1" x14ac:dyDescent="0.25">
      <c r="B32" s="190"/>
      <c r="C32" s="191" t="s">
        <v>208</v>
      </c>
      <c r="D32" s="122"/>
      <c r="E32" s="192"/>
      <c r="F32" s="192"/>
      <c r="G32" s="193"/>
      <c r="H32" s="122"/>
      <c r="I32" s="193"/>
      <c r="J32" s="194"/>
      <c r="K32" s="194"/>
      <c r="L32" s="195"/>
    </row>
    <row r="33" spans="2:12" ht="30" customHeight="1" x14ac:dyDescent="0.25">
      <c r="B33" s="201"/>
      <c r="C33" s="206" t="s">
        <v>78</v>
      </c>
      <c r="D33" s="47">
        <v>1</v>
      </c>
      <c r="E33" s="167">
        <v>4199.16</v>
      </c>
      <c r="F33" s="167">
        <v>13580.52</v>
      </c>
      <c r="G33" s="125" t="s">
        <v>19</v>
      </c>
      <c r="H33" s="39" t="s">
        <v>0</v>
      </c>
      <c r="I33" s="125" t="s">
        <v>6</v>
      </c>
      <c r="J33" s="294"/>
      <c r="K33" s="142" t="s">
        <v>178</v>
      </c>
      <c r="L33" s="205"/>
    </row>
    <row r="34" spans="2:12" ht="30" customHeight="1" x14ac:dyDescent="0.25">
      <c r="B34" s="218"/>
      <c r="C34" s="217" t="s">
        <v>22</v>
      </c>
      <c r="D34" s="39">
        <v>1</v>
      </c>
      <c r="E34" s="167">
        <v>4199.16</v>
      </c>
      <c r="F34" s="167">
        <v>10207.200000000001</v>
      </c>
      <c r="G34" s="125" t="s">
        <v>13</v>
      </c>
      <c r="H34" s="39" t="s">
        <v>0</v>
      </c>
      <c r="I34" s="47" t="s">
        <v>14</v>
      </c>
      <c r="J34" s="293"/>
      <c r="K34" s="219"/>
      <c r="L34" s="220"/>
    </row>
    <row r="35" spans="2:12" ht="30" customHeight="1" x14ac:dyDescent="0.25">
      <c r="B35" s="218"/>
      <c r="C35" s="202" t="s">
        <v>23</v>
      </c>
      <c r="D35" s="47">
        <v>2</v>
      </c>
      <c r="E35" s="167">
        <v>3570</v>
      </c>
      <c r="F35" s="167">
        <v>8654.880000000001</v>
      </c>
      <c r="G35" s="125" t="s">
        <v>13</v>
      </c>
      <c r="H35" s="39" t="s">
        <v>1</v>
      </c>
      <c r="I35" s="125" t="s">
        <v>14</v>
      </c>
      <c r="J35" s="296"/>
      <c r="K35" s="287"/>
      <c r="L35" s="220"/>
    </row>
    <row r="36" spans="2:12" ht="30" customHeight="1" x14ac:dyDescent="0.25">
      <c r="B36" s="201"/>
      <c r="C36" s="206" t="s">
        <v>82</v>
      </c>
      <c r="D36" s="47">
        <v>1</v>
      </c>
      <c r="E36" s="167">
        <v>2682.48</v>
      </c>
      <c r="F36" s="167">
        <v>12799.32</v>
      </c>
      <c r="G36" s="125" t="s">
        <v>19</v>
      </c>
      <c r="H36" s="39" t="s">
        <v>2</v>
      </c>
      <c r="I36" s="125" t="s">
        <v>6</v>
      </c>
      <c r="J36" s="294"/>
      <c r="K36" s="40" t="s">
        <v>180</v>
      </c>
      <c r="L36" s="205"/>
    </row>
    <row r="37" spans="2:12" ht="30" customHeight="1" thickBot="1" x14ac:dyDescent="0.3">
      <c r="B37" s="208"/>
      <c r="C37" s="209" t="s">
        <v>24</v>
      </c>
      <c r="D37" s="71">
        <v>7</v>
      </c>
      <c r="E37" s="171">
        <v>2682.48</v>
      </c>
      <c r="F37" s="171">
        <v>9732.7199999999993</v>
      </c>
      <c r="G37" s="178" t="s">
        <v>13</v>
      </c>
      <c r="H37" s="42" t="s">
        <v>2</v>
      </c>
      <c r="I37" s="178" t="s">
        <v>14</v>
      </c>
      <c r="J37" s="297"/>
      <c r="K37" s="42"/>
      <c r="L37" s="212"/>
    </row>
    <row r="38" spans="2:12" ht="30" customHeight="1" thickBot="1" x14ac:dyDescent="0.3">
      <c r="B38" s="12"/>
      <c r="C38" s="12"/>
      <c r="E38" s="12"/>
      <c r="F38" s="12"/>
      <c r="G38" s="12"/>
      <c r="H38" s="12"/>
      <c r="I38" s="12"/>
      <c r="J38" s="213"/>
      <c r="K38" s="213"/>
      <c r="L38" s="213"/>
    </row>
    <row r="39" spans="2:12" ht="30" customHeight="1" thickBot="1" x14ac:dyDescent="0.3">
      <c r="B39" s="383" t="s">
        <v>18</v>
      </c>
      <c r="C39" s="384"/>
      <c r="D39" s="384"/>
      <c r="E39" s="384"/>
      <c r="F39" s="384"/>
      <c r="G39" s="384"/>
      <c r="H39" s="384"/>
      <c r="I39" s="384"/>
      <c r="J39" s="384"/>
      <c r="K39" s="384"/>
      <c r="L39" s="385"/>
    </row>
    <row r="40" spans="2:12" ht="30" customHeight="1" x14ac:dyDescent="0.25">
      <c r="B40" s="238" t="s">
        <v>3</v>
      </c>
      <c r="C40" s="79" t="s">
        <v>4</v>
      </c>
      <c r="D40" s="79" t="s">
        <v>233</v>
      </c>
      <c r="E40" s="79" t="s">
        <v>5</v>
      </c>
      <c r="F40" s="79" t="s">
        <v>6</v>
      </c>
      <c r="G40" s="79" t="s">
        <v>7</v>
      </c>
      <c r="H40" s="79" t="s">
        <v>8</v>
      </c>
      <c r="I40" s="239" t="s">
        <v>9</v>
      </c>
      <c r="J40" s="79" t="s">
        <v>10</v>
      </c>
      <c r="K40" s="79" t="s">
        <v>11</v>
      </c>
      <c r="L40" s="240" t="s">
        <v>12</v>
      </c>
    </row>
    <row r="41" spans="2:12" ht="30" customHeight="1" x14ac:dyDescent="0.25">
      <c r="B41" s="190"/>
      <c r="C41" s="191" t="s">
        <v>223</v>
      </c>
      <c r="D41" s="122"/>
      <c r="E41" s="192"/>
      <c r="F41" s="192"/>
      <c r="G41" s="193"/>
      <c r="H41" s="122"/>
      <c r="I41" s="193"/>
      <c r="J41" s="194"/>
      <c r="K41" s="194"/>
      <c r="L41" s="195"/>
    </row>
    <row r="42" spans="2:12" ht="30" customHeight="1" x14ac:dyDescent="0.25">
      <c r="B42" s="180"/>
      <c r="C42" s="197" t="s">
        <v>83</v>
      </c>
      <c r="D42" s="46">
        <v>1</v>
      </c>
      <c r="E42" s="166">
        <v>4199.16</v>
      </c>
      <c r="F42" s="165">
        <v>11361.599999999999</v>
      </c>
      <c r="G42" s="172" t="s">
        <v>19</v>
      </c>
      <c r="H42" s="38" t="s">
        <v>0</v>
      </c>
      <c r="I42" s="172" t="s">
        <v>6</v>
      </c>
      <c r="J42" s="183"/>
      <c r="K42" s="125" t="s">
        <v>181</v>
      </c>
      <c r="L42" s="184"/>
    </row>
    <row r="43" spans="2:12" ht="30" customHeight="1" x14ac:dyDescent="0.25">
      <c r="B43" s="196"/>
      <c r="C43" s="202" t="s">
        <v>47</v>
      </c>
      <c r="D43" s="39">
        <v>12</v>
      </c>
      <c r="E43" s="167">
        <v>4199.16</v>
      </c>
      <c r="F43" s="167">
        <v>8295</v>
      </c>
      <c r="G43" s="125" t="s">
        <v>13</v>
      </c>
      <c r="H43" s="39" t="s">
        <v>0</v>
      </c>
      <c r="I43" s="125" t="s">
        <v>14</v>
      </c>
      <c r="J43" s="199"/>
      <c r="K43" s="125"/>
      <c r="L43" s="200"/>
    </row>
    <row r="44" spans="2:12" ht="30" customHeight="1" x14ac:dyDescent="0.25">
      <c r="B44" s="196"/>
      <c r="C44" s="202" t="s">
        <v>48</v>
      </c>
      <c r="D44" s="40">
        <v>12</v>
      </c>
      <c r="E44" s="167">
        <v>3570</v>
      </c>
      <c r="F44" s="167">
        <v>7889.88</v>
      </c>
      <c r="G44" s="125" t="s">
        <v>13</v>
      </c>
      <c r="H44" s="39" t="s">
        <v>1</v>
      </c>
      <c r="I44" s="125" t="s">
        <v>14</v>
      </c>
      <c r="J44" s="199"/>
      <c r="K44" s="125"/>
      <c r="L44" s="200"/>
    </row>
    <row r="45" spans="2:12" ht="30" customHeight="1" x14ac:dyDescent="0.25">
      <c r="B45" s="190"/>
      <c r="C45" s="191" t="s">
        <v>206</v>
      </c>
      <c r="D45" s="122"/>
      <c r="E45" s="192"/>
      <c r="F45" s="192"/>
      <c r="G45" s="193"/>
      <c r="H45" s="122"/>
      <c r="I45" s="193"/>
      <c r="J45" s="194"/>
      <c r="K45" s="194"/>
      <c r="L45" s="195"/>
    </row>
    <row r="46" spans="2:12" ht="30" customHeight="1" x14ac:dyDescent="0.25">
      <c r="B46" s="201"/>
      <c r="C46" s="206" t="s">
        <v>84</v>
      </c>
      <c r="D46" s="47">
        <v>1</v>
      </c>
      <c r="E46" s="167">
        <v>4199.16</v>
      </c>
      <c r="F46" s="165">
        <v>11361.599999999999</v>
      </c>
      <c r="G46" s="125" t="s">
        <v>19</v>
      </c>
      <c r="H46" s="39" t="s">
        <v>0</v>
      </c>
      <c r="I46" s="125" t="s">
        <v>6</v>
      </c>
      <c r="J46" s="204"/>
      <c r="K46" s="125" t="s">
        <v>182</v>
      </c>
      <c r="L46" s="205"/>
    </row>
    <row r="47" spans="2:12" ht="30" customHeight="1" x14ac:dyDescent="0.25">
      <c r="B47" s="201"/>
      <c r="C47" s="202" t="s">
        <v>25</v>
      </c>
      <c r="D47" s="40">
        <v>6</v>
      </c>
      <c r="E47" s="167">
        <v>4199.16</v>
      </c>
      <c r="F47" s="167">
        <v>8295</v>
      </c>
      <c r="G47" s="125" t="s">
        <v>13</v>
      </c>
      <c r="H47" s="39" t="s">
        <v>0</v>
      </c>
      <c r="I47" s="125" t="s">
        <v>14</v>
      </c>
      <c r="J47" s="39"/>
      <c r="K47" s="39"/>
      <c r="L47" s="207"/>
    </row>
    <row r="48" spans="2:12" ht="30" customHeight="1" thickBot="1" x14ac:dyDescent="0.3">
      <c r="B48" s="208"/>
      <c r="C48" s="209" t="s">
        <v>26</v>
      </c>
      <c r="D48" s="41">
        <v>8</v>
      </c>
      <c r="E48" s="171">
        <v>3570</v>
      </c>
      <c r="F48" s="171">
        <v>7889.88</v>
      </c>
      <c r="G48" s="178" t="s">
        <v>13</v>
      </c>
      <c r="H48" s="42" t="s">
        <v>1</v>
      </c>
      <c r="I48" s="178" t="s">
        <v>14</v>
      </c>
      <c r="J48" s="42"/>
      <c r="K48" s="42"/>
      <c r="L48" s="212"/>
    </row>
    <row r="49" spans="2:12" x14ac:dyDescent="0.25">
      <c r="B49" s="12"/>
      <c r="C49" s="12"/>
      <c r="E49" s="12"/>
      <c r="F49" s="12"/>
      <c r="G49" s="12"/>
      <c r="H49" s="12"/>
      <c r="I49" s="12"/>
      <c r="J49" s="213"/>
      <c r="K49" s="213"/>
      <c r="L49" s="213"/>
    </row>
    <row r="50" spans="2:12" x14ac:dyDescent="0.25">
      <c r="D50" s="5"/>
      <c r="J50" s="4"/>
      <c r="K50" s="4"/>
      <c r="L50" s="4"/>
    </row>
    <row r="51" spans="2:12" x14ac:dyDescent="0.25">
      <c r="D51" s="5"/>
      <c r="J51" s="4"/>
      <c r="K51" s="4"/>
      <c r="L51" s="4"/>
    </row>
    <row r="52" spans="2:12" x14ac:dyDescent="0.25">
      <c r="D52" s="5"/>
      <c r="J52" s="4"/>
      <c r="K52" s="4"/>
      <c r="L52" s="4"/>
    </row>
    <row r="53" spans="2:12" x14ac:dyDescent="0.25">
      <c r="D53" s="5"/>
      <c r="J53" s="4"/>
      <c r="K53" s="4"/>
      <c r="L53" s="4"/>
    </row>
    <row r="54" spans="2:12" x14ac:dyDescent="0.25">
      <c r="D54" s="5"/>
      <c r="J54" s="4"/>
      <c r="K54" s="4"/>
      <c r="L54" s="4"/>
    </row>
    <row r="55" spans="2:12" x14ac:dyDescent="0.25">
      <c r="D55" s="5"/>
      <c r="J55" s="4"/>
      <c r="K55" s="4"/>
      <c r="L55" s="4"/>
    </row>
    <row r="56" spans="2:12" x14ac:dyDescent="0.25">
      <c r="D56" s="5"/>
      <c r="J56" s="4"/>
      <c r="K56" s="4"/>
      <c r="L56" s="4"/>
    </row>
    <row r="57" spans="2:12" x14ac:dyDescent="0.25">
      <c r="D57" s="5"/>
      <c r="J57" s="4"/>
      <c r="K57" s="4"/>
      <c r="L57" s="4"/>
    </row>
  </sheetData>
  <mergeCells count="6">
    <mergeCell ref="O4:R4"/>
    <mergeCell ref="B2:L2"/>
    <mergeCell ref="B39:L39"/>
    <mergeCell ref="B3:L3"/>
    <mergeCell ref="B4:L4"/>
    <mergeCell ref="B21:L21"/>
  </mergeCells>
  <pageMargins left="0.7" right="0.7" top="0.75" bottom="0.75" header="0.3" footer="0.3"/>
  <pageSetup paperSize="8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BCB11-55B7-4E2F-BA70-57781807C3F5}">
  <sheetPr>
    <pageSetUpPr fitToPage="1"/>
  </sheetPr>
  <dimension ref="B1:R56"/>
  <sheetViews>
    <sheetView topLeftCell="B28" zoomScale="73" zoomScaleNormal="73" workbookViewId="0">
      <selection activeCell="C48" sqref="C48:J56"/>
    </sheetView>
  </sheetViews>
  <sheetFormatPr defaultColWidth="9.140625" defaultRowHeight="15" x14ac:dyDescent="0.25"/>
  <cols>
    <col min="1" max="1" width="10.7109375" style="4" customWidth="1"/>
    <col min="2" max="2" width="18.7109375" style="4" customWidth="1"/>
    <col min="3" max="3" width="80.140625" style="4" customWidth="1"/>
    <col min="4" max="4" width="16.7109375" style="12" customWidth="1"/>
    <col min="5" max="5" width="11.85546875" style="4" customWidth="1"/>
    <col min="6" max="6" width="12.28515625" style="4" customWidth="1"/>
    <col min="7" max="7" width="18.140625" style="4" customWidth="1"/>
    <col min="8" max="8" width="10.140625" style="4" customWidth="1"/>
    <col min="9" max="9" width="15.85546875" style="4" customWidth="1"/>
    <col min="10" max="10" width="17.140625" style="5" customWidth="1"/>
    <col min="11" max="11" width="40.42578125" style="5" customWidth="1"/>
    <col min="12" max="12" width="26.140625" style="5" customWidth="1"/>
    <col min="13" max="13" width="3.42578125" style="4" customWidth="1"/>
    <col min="14" max="14" width="45.85546875" style="4" customWidth="1"/>
    <col min="15" max="15" width="9.140625" style="4"/>
    <col min="16" max="16" width="9.42578125" style="4" bestFit="1" customWidth="1"/>
    <col min="17" max="16384" width="9.140625" style="4"/>
  </cols>
  <sheetData>
    <row r="1" spans="2:18" ht="15.75" thickBot="1" x14ac:dyDescent="0.3"/>
    <row r="2" spans="2:18" ht="19.5" thickBot="1" x14ac:dyDescent="0.3">
      <c r="B2" s="401" t="s">
        <v>16</v>
      </c>
      <c r="C2" s="402"/>
      <c r="D2" s="402"/>
      <c r="E2" s="402"/>
      <c r="F2" s="402"/>
      <c r="G2" s="402"/>
      <c r="H2" s="402"/>
      <c r="I2" s="402"/>
      <c r="J2" s="402"/>
      <c r="K2" s="402"/>
      <c r="L2" s="403"/>
    </row>
    <row r="3" spans="2:18" ht="15.75" thickBot="1" x14ac:dyDescent="0.3">
      <c r="B3" s="6"/>
      <c r="C3" s="7"/>
      <c r="D3" s="11"/>
      <c r="E3" s="7"/>
      <c r="F3" s="7"/>
    </row>
    <row r="4" spans="2:18" ht="25.15" customHeight="1" thickBot="1" x14ac:dyDescent="0.3">
      <c r="B4" s="378" t="s">
        <v>40</v>
      </c>
      <c r="C4" s="379"/>
      <c r="D4" s="404"/>
      <c r="E4" s="404"/>
      <c r="F4" s="404"/>
      <c r="G4" s="379"/>
      <c r="H4" s="379"/>
      <c r="I4" s="379"/>
      <c r="J4" s="379"/>
      <c r="K4" s="379"/>
      <c r="L4" s="380"/>
      <c r="N4" s="12"/>
      <c r="O4" s="382" t="s">
        <v>95</v>
      </c>
      <c r="P4" s="382"/>
      <c r="Q4" s="382"/>
      <c r="R4" s="382"/>
    </row>
    <row r="5" spans="2:18" ht="25.5" x14ac:dyDescent="0.25">
      <c r="B5" s="14" t="s">
        <v>3</v>
      </c>
      <c r="C5" s="1" t="s">
        <v>4</v>
      </c>
      <c r="D5" s="73" t="s">
        <v>233</v>
      </c>
      <c r="E5" s="15" t="s">
        <v>5</v>
      </c>
      <c r="F5" s="15" t="s">
        <v>6</v>
      </c>
      <c r="G5" s="43" t="s">
        <v>7</v>
      </c>
      <c r="H5" s="1" t="s">
        <v>8</v>
      </c>
      <c r="I5" s="10" t="s">
        <v>9</v>
      </c>
      <c r="J5" s="1" t="s">
        <v>10</v>
      </c>
      <c r="K5" s="1" t="s">
        <v>11</v>
      </c>
      <c r="L5" s="13" t="s">
        <v>12</v>
      </c>
      <c r="N5" s="12"/>
      <c r="O5" s="59" t="s">
        <v>0</v>
      </c>
      <c r="P5" s="59" t="s">
        <v>1</v>
      </c>
      <c r="Q5" s="59" t="s">
        <v>2</v>
      </c>
      <c r="R5" s="59" t="s">
        <v>96</v>
      </c>
    </row>
    <row r="6" spans="2:18" ht="30" customHeight="1" x14ac:dyDescent="0.25">
      <c r="B6" s="180"/>
      <c r="C6" s="181" t="s">
        <v>27</v>
      </c>
      <c r="D6" s="38">
        <v>2</v>
      </c>
      <c r="E6" s="166">
        <v>4199.16</v>
      </c>
      <c r="F6" s="166">
        <v>8295</v>
      </c>
      <c r="G6" s="182" t="s">
        <v>13</v>
      </c>
      <c r="H6" s="38" t="s">
        <v>0</v>
      </c>
      <c r="I6" s="172" t="s">
        <v>14</v>
      </c>
      <c r="J6" s="183"/>
      <c r="K6" s="183"/>
      <c r="L6" s="184"/>
      <c r="N6" s="93" t="s">
        <v>133</v>
      </c>
      <c r="O6" s="57">
        <v>4</v>
      </c>
      <c r="P6" s="57">
        <v>9</v>
      </c>
      <c r="Q6" s="57">
        <v>3</v>
      </c>
      <c r="R6" s="56">
        <f t="shared" ref="R6:R16" si="0">O6+P6+Q6</f>
        <v>16</v>
      </c>
    </row>
    <row r="7" spans="2:18" ht="30" customHeight="1" x14ac:dyDescent="0.25">
      <c r="B7" s="185"/>
      <c r="C7" s="186" t="s">
        <v>28</v>
      </c>
      <c r="D7" s="109">
        <v>5</v>
      </c>
      <c r="E7" s="175">
        <v>3570</v>
      </c>
      <c r="F7" s="175">
        <v>7889.88</v>
      </c>
      <c r="G7" s="187" t="s">
        <v>13</v>
      </c>
      <c r="H7" s="109" t="s">
        <v>1</v>
      </c>
      <c r="I7" s="176" t="s">
        <v>14</v>
      </c>
      <c r="J7" s="188"/>
      <c r="K7" s="188"/>
      <c r="L7" s="189"/>
      <c r="N7" s="93" t="s">
        <v>137</v>
      </c>
      <c r="O7" s="57">
        <v>18</v>
      </c>
      <c r="P7" s="57">
        <v>30</v>
      </c>
      <c r="Q7" s="57">
        <v>8</v>
      </c>
      <c r="R7" s="56">
        <f t="shared" si="0"/>
        <v>56</v>
      </c>
    </row>
    <row r="8" spans="2:18" ht="30" customHeight="1" x14ac:dyDescent="0.25">
      <c r="B8" s="190"/>
      <c r="C8" s="191" t="s">
        <v>224</v>
      </c>
      <c r="D8" s="122"/>
      <c r="E8" s="192"/>
      <c r="F8" s="192"/>
      <c r="G8" s="193"/>
      <c r="H8" s="122"/>
      <c r="I8" s="193"/>
      <c r="J8" s="194"/>
      <c r="K8" s="194"/>
      <c r="L8" s="195"/>
      <c r="N8" s="93" t="s">
        <v>130</v>
      </c>
      <c r="O8" s="57">
        <v>4</v>
      </c>
      <c r="P8" s="57">
        <v>6</v>
      </c>
      <c r="Q8" s="57">
        <v>2</v>
      </c>
      <c r="R8" s="56">
        <f>O8+P8+Q8</f>
        <v>12</v>
      </c>
    </row>
    <row r="9" spans="2:18" ht="30" customHeight="1" x14ac:dyDescent="0.25">
      <c r="B9" s="364"/>
      <c r="C9" s="133" t="s">
        <v>88</v>
      </c>
      <c r="D9" s="134">
        <v>1</v>
      </c>
      <c r="E9" s="170">
        <v>4199.16</v>
      </c>
      <c r="F9" s="170">
        <v>11361.599999999999</v>
      </c>
      <c r="G9" s="370" t="s">
        <v>19</v>
      </c>
      <c r="H9" s="134" t="s">
        <v>0</v>
      </c>
      <c r="I9" s="177" t="s">
        <v>6</v>
      </c>
      <c r="J9" s="269"/>
      <c r="K9" s="177" t="s">
        <v>189</v>
      </c>
      <c r="L9" s="270"/>
      <c r="N9" s="93" t="s">
        <v>131</v>
      </c>
      <c r="O9" s="57">
        <v>8</v>
      </c>
      <c r="P9" s="57">
        <v>15</v>
      </c>
      <c r="Q9" s="57">
        <v>7</v>
      </c>
      <c r="R9" s="56">
        <f>O9+P9+Q9</f>
        <v>30</v>
      </c>
    </row>
    <row r="10" spans="2:18" ht="30" customHeight="1" x14ac:dyDescent="0.25">
      <c r="B10" s="201"/>
      <c r="C10" s="202" t="s">
        <v>45</v>
      </c>
      <c r="D10" s="40">
        <v>17</v>
      </c>
      <c r="E10" s="167">
        <v>4199.16</v>
      </c>
      <c r="F10" s="167">
        <v>8295</v>
      </c>
      <c r="G10" s="203" t="s">
        <v>13</v>
      </c>
      <c r="H10" s="39" t="s">
        <v>0</v>
      </c>
      <c r="I10" s="125" t="s">
        <v>14</v>
      </c>
      <c r="J10" s="204"/>
      <c r="K10" s="125"/>
      <c r="L10" s="205"/>
      <c r="N10" s="93" t="s">
        <v>101</v>
      </c>
      <c r="O10" s="57">
        <v>6</v>
      </c>
      <c r="P10" s="57">
        <v>12</v>
      </c>
      <c r="Q10" s="57">
        <v>3</v>
      </c>
      <c r="R10" s="56">
        <f t="shared" si="0"/>
        <v>21</v>
      </c>
    </row>
    <row r="11" spans="2:18" ht="30" customHeight="1" x14ac:dyDescent="0.25">
      <c r="B11" s="201"/>
      <c r="C11" s="202" t="s">
        <v>46</v>
      </c>
      <c r="D11" s="40">
        <v>30</v>
      </c>
      <c r="E11" s="167">
        <v>3570</v>
      </c>
      <c r="F11" s="167">
        <v>7889.88</v>
      </c>
      <c r="G11" s="203" t="s">
        <v>13</v>
      </c>
      <c r="H11" s="39" t="s">
        <v>1</v>
      </c>
      <c r="I11" s="125" t="s">
        <v>14</v>
      </c>
      <c r="J11" s="204"/>
      <c r="K11" s="125"/>
      <c r="L11" s="205"/>
      <c r="N11" s="93" t="s">
        <v>100</v>
      </c>
      <c r="O11" s="57">
        <v>4</v>
      </c>
      <c r="P11" s="57">
        <v>8</v>
      </c>
      <c r="Q11" s="57">
        <v>4</v>
      </c>
      <c r="R11" s="56">
        <f t="shared" si="0"/>
        <v>16</v>
      </c>
    </row>
    <row r="12" spans="2:18" ht="30" customHeight="1" x14ac:dyDescent="0.25">
      <c r="B12" s="190"/>
      <c r="C12" s="191" t="s">
        <v>206</v>
      </c>
      <c r="D12" s="122"/>
      <c r="E12" s="192"/>
      <c r="F12" s="192"/>
      <c r="G12" s="193"/>
      <c r="H12" s="122"/>
      <c r="I12" s="193"/>
      <c r="J12" s="194"/>
      <c r="K12" s="194"/>
      <c r="L12" s="195"/>
      <c r="N12" s="93" t="s">
        <v>114</v>
      </c>
      <c r="O12" s="57">
        <v>1</v>
      </c>
      <c r="P12" s="57">
        <v>1</v>
      </c>
      <c r="Q12" s="57">
        <v>1</v>
      </c>
      <c r="R12" s="56">
        <f t="shared" si="0"/>
        <v>3</v>
      </c>
    </row>
    <row r="13" spans="2:18" ht="30" customHeight="1" x14ac:dyDescent="0.25">
      <c r="B13" s="366"/>
      <c r="C13" s="138" t="s">
        <v>73</v>
      </c>
      <c r="D13" s="40">
        <v>1</v>
      </c>
      <c r="E13" s="154">
        <v>4199.16</v>
      </c>
      <c r="F13" s="170">
        <v>11361.599999999999</v>
      </c>
      <c r="G13" s="371" t="s">
        <v>19</v>
      </c>
      <c r="H13" s="40" t="s">
        <v>0</v>
      </c>
      <c r="I13" s="142" t="s">
        <v>6</v>
      </c>
      <c r="J13" s="143"/>
      <c r="K13" s="142" t="s">
        <v>190</v>
      </c>
      <c r="L13" s="144"/>
      <c r="N13" s="93" t="s">
        <v>102</v>
      </c>
      <c r="O13" s="57">
        <v>1</v>
      </c>
      <c r="P13" s="57">
        <v>7</v>
      </c>
      <c r="Q13" s="57">
        <v>2</v>
      </c>
      <c r="R13" s="56">
        <f>O13+P13+Q13</f>
        <v>10</v>
      </c>
    </row>
    <row r="14" spans="2:18" ht="30" customHeight="1" x14ac:dyDescent="0.25">
      <c r="B14" s="201"/>
      <c r="C14" s="202" t="s">
        <v>20</v>
      </c>
      <c r="D14" s="40">
        <v>6</v>
      </c>
      <c r="E14" s="168">
        <v>4199.16</v>
      </c>
      <c r="F14" s="168">
        <v>8295</v>
      </c>
      <c r="G14" s="203" t="s">
        <v>13</v>
      </c>
      <c r="H14" s="39" t="s">
        <v>0</v>
      </c>
      <c r="I14" s="125" t="s">
        <v>14</v>
      </c>
      <c r="J14" s="39"/>
      <c r="K14" s="39"/>
      <c r="L14" s="207" t="s">
        <v>15</v>
      </c>
      <c r="N14" s="93" t="s">
        <v>103</v>
      </c>
      <c r="O14" s="57">
        <v>4</v>
      </c>
      <c r="P14" s="57">
        <v>2</v>
      </c>
      <c r="Q14" s="57">
        <v>6</v>
      </c>
      <c r="R14" s="56">
        <f>O14+P14+Q14</f>
        <v>12</v>
      </c>
    </row>
    <row r="15" spans="2:18" ht="30" customHeight="1" x14ac:dyDescent="0.25">
      <c r="B15" s="201"/>
      <c r="C15" s="202" t="s">
        <v>20</v>
      </c>
      <c r="D15" s="40">
        <v>2</v>
      </c>
      <c r="E15" s="168">
        <v>4199.16</v>
      </c>
      <c r="F15" s="168">
        <v>8570.64</v>
      </c>
      <c r="G15" s="203" t="s">
        <v>13</v>
      </c>
      <c r="H15" s="39" t="s">
        <v>0</v>
      </c>
      <c r="I15" s="125" t="s">
        <v>14</v>
      </c>
      <c r="J15" s="39"/>
      <c r="K15" s="39"/>
      <c r="L15" s="207" t="s">
        <v>64</v>
      </c>
      <c r="N15" s="93" t="s">
        <v>104</v>
      </c>
      <c r="O15" s="57">
        <v>1</v>
      </c>
      <c r="P15" s="57">
        <v>4</v>
      </c>
      <c r="Q15" s="57">
        <v>1</v>
      </c>
      <c r="R15" s="56">
        <f t="shared" si="0"/>
        <v>6</v>
      </c>
    </row>
    <row r="16" spans="2:18" ht="30" customHeight="1" x14ac:dyDescent="0.25">
      <c r="B16" s="201"/>
      <c r="C16" s="202" t="s">
        <v>21</v>
      </c>
      <c r="D16" s="40">
        <v>12</v>
      </c>
      <c r="E16" s="168">
        <v>3570</v>
      </c>
      <c r="F16" s="168">
        <v>7889.88</v>
      </c>
      <c r="G16" s="203" t="s">
        <v>13</v>
      </c>
      <c r="H16" s="39" t="s">
        <v>1</v>
      </c>
      <c r="I16" s="125" t="s">
        <v>14</v>
      </c>
      <c r="J16" s="39"/>
      <c r="K16" s="39"/>
      <c r="L16" s="207" t="s">
        <v>15</v>
      </c>
      <c r="N16" s="93" t="s">
        <v>105</v>
      </c>
      <c r="O16" s="57">
        <v>1</v>
      </c>
      <c r="P16" s="57">
        <v>1</v>
      </c>
      <c r="Q16" s="57">
        <v>0</v>
      </c>
      <c r="R16" s="56">
        <f t="shared" si="0"/>
        <v>2</v>
      </c>
    </row>
    <row r="17" spans="2:18" ht="30" customHeight="1" thickBot="1" x14ac:dyDescent="0.3">
      <c r="B17" s="208"/>
      <c r="C17" s="209" t="s">
        <v>21</v>
      </c>
      <c r="D17" s="41">
        <v>6</v>
      </c>
      <c r="E17" s="210">
        <v>3570</v>
      </c>
      <c r="F17" s="210">
        <v>8165.4000000000005</v>
      </c>
      <c r="G17" s="211" t="s">
        <v>13</v>
      </c>
      <c r="H17" s="42" t="s">
        <v>1</v>
      </c>
      <c r="I17" s="178" t="s">
        <v>14</v>
      </c>
      <c r="J17" s="42"/>
      <c r="K17" s="42"/>
      <c r="L17" s="212" t="s">
        <v>64</v>
      </c>
      <c r="N17" s="58" t="s">
        <v>96</v>
      </c>
      <c r="O17" s="56">
        <f>SUM(O6:O16)</f>
        <v>52</v>
      </c>
      <c r="P17" s="56">
        <f>SUM(P6:P16)</f>
        <v>95</v>
      </c>
      <c r="Q17" s="56">
        <f>SUM(Q6:Q16)</f>
        <v>37</v>
      </c>
      <c r="R17" s="56">
        <f>SUM(R6:R16)</f>
        <v>184</v>
      </c>
    </row>
    <row r="18" spans="2:18" ht="30" customHeight="1" thickBot="1" x14ac:dyDescent="0.3">
      <c r="B18" s="12"/>
      <c r="C18" s="12"/>
      <c r="E18" s="12"/>
      <c r="F18" s="12"/>
      <c r="G18" s="12"/>
      <c r="H18" s="12"/>
      <c r="I18" s="12"/>
      <c r="J18" s="213"/>
      <c r="K18" s="213"/>
      <c r="L18" s="213"/>
      <c r="N18" s="12"/>
      <c r="O18" s="12"/>
      <c r="P18" s="12"/>
      <c r="Q18" s="12"/>
      <c r="R18" s="12"/>
    </row>
    <row r="19" spans="2:18" ht="30" customHeight="1" thickBot="1" x14ac:dyDescent="0.3">
      <c r="B19" s="383" t="s">
        <v>17</v>
      </c>
      <c r="C19" s="384"/>
      <c r="D19" s="384"/>
      <c r="E19" s="384"/>
      <c r="F19" s="384"/>
      <c r="G19" s="384"/>
      <c r="H19" s="384"/>
      <c r="I19" s="384"/>
      <c r="J19" s="384"/>
      <c r="K19" s="384"/>
      <c r="L19" s="385"/>
      <c r="N19" s="91" t="s">
        <v>205</v>
      </c>
      <c r="O19" s="88">
        <v>2</v>
      </c>
      <c r="P19" s="88">
        <v>3</v>
      </c>
      <c r="Q19" s="88">
        <v>1</v>
      </c>
      <c r="R19" s="89"/>
    </row>
    <row r="20" spans="2:18" ht="30" customHeight="1" thickBot="1" x14ac:dyDescent="0.3">
      <c r="B20" s="214" t="s">
        <v>3</v>
      </c>
      <c r="C20" s="73" t="s">
        <v>4</v>
      </c>
      <c r="D20" s="73" t="s">
        <v>233</v>
      </c>
      <c r="E20" s="73" t="s">
        <v>5</v>
      </c>
      <c r="F20" s="73" t="s">
        <v>6</v>
      </c>
      <c r="G20" s="73" t="s">
        <v>7</v>
      </c>
      <c r="H20" s="73" t="s">
        <v>8</v>
      </c>
      <c r="I20" s="215" t="s">
        <v>9</v>
      </c>
      <c r="J20" s="73" t="s">
        <v>10</v>
      </c>
      <c r="K20" s="73" t="s">
        <v>11</v>
      </c>
      <c r="L20" s="216" t="s">
        <v>12</v>
      </c>
      <c r="O20" s="85">
        <f>+O17-O19</f>
        <v>50</v>
      </c>
      <c r="P20" s="86">
        <f>+P17-P19</f>
        <v>92</v>
      </c>
      <c r="Q20" s="86">
        <f>+Q17-Q19</f>
        <v>36</v>
      </c>
      <c r="R20" s="87">
        <f>+SUM(O20:Q20)</f>
        <v>178</v>
      </c>
    </row>
    <row r="21" spans="2:18" ht="30" customHeight="1" x14ac:dyDescent="0.25">
      <c r="B21" s="190"/>
      <c r="C21" s="191" t="s">
        <v>210</v>
      </c>
      <c r="D21" s="122"/>
      <c r="E21" s="192"/>
      <c r="F21" s="192"/>
      <c r="G21" s="193"/>
      <c r="H21" s="122"/>
      <c r="I21" s="193"/>
      <c r="J21" s="194"/>
      <c r="K21" s="194"/>
      <c r="L21" s="195"/>
      <c r="N21" s="90" t="s">
        <v>118</v>
      </c>
      <c r="O21" s="89"/>
      <c r="P21" s="89"/>
      <c r="Q21" s="88"/>
      <c r="R21" s="16"/>
    </row>
    <row r="22" spans="2:18" ht="30" customHeight="1" x14ac:dyDescent="0.25">
      <c r="B22" s="365"/>
      <c r="C22" s="300" t="s">
        <v>77</v>
      </c>
      <c r="D22" s="67">
        <v>1</v>
      </c>
      <c r="E22" s="303">
        <v>4199.16</v>
      </c>
      <c r="F22" s="170">
        <v>11668.32</v>
      </c>
      <c r="G22" s="325" t="s">
        <v>19</v>
      </c>
      <c r="H22" s="67" t="s">
        <v>0</v>
      </c>
      <c r="I22" s="325" t="s">
        <v>6</v>
      </c>
      <c r="J22" s="362"/>
      <c r="K22" s="325" t="s">
        <v>191</v>
      </c>
      <c r="L22" s="363"/>
      <c r="N22" s="60" t="s">
        <v>138</v>
      </c>
      <c r="O22" s="89"/>
      <c r="P22" s="88"/>
      <c r="Q22" s="89"/>
      <c r="R22" s="16"/>
    </row>
    <row r="23" spans="2:18" ht="30" customHeight="1" x14ac:dyDescent="0.25">
      <c r="B23" s="196"/>
      <c r="C23" s="217" t="s">
        <v>58</v>
      </c>
      <c r="D23" s="39">
        <v>2</v>
      </c>
      <c r="E23" s="167">
        <v>4199.16</v>
      </c>
      <c r="F23" s="167">
        <v>8295</v>
      </c>
      <c r="G23" s="125" t="s">
        <v>13</v>
      </c>
      <c r="H23" s="39" t="s">
        <v>0</v>
      </c>
      <c r="I23" s="47" t="s">
        <v>14</v>
      </c>
      <c r="J23" s="199"/>
      <c r="K23" s="198"/>
      <c r="L23" s="200"/>
      <c r="N23" s="60" t="s">
        <v>139</v>
      </c>
      <c r="O23" s="12"/>
      <c r="P23" s="12"/>
      <c r="Q23" s="12"/>
      <c r="R23" s="12"/>
    </row>
    <row r="24" spans="2:18" ht="30" customHeight="1" x14ac:dyDescent="0.25">
      <c r="B24" s="196"/>
      <c r="C24" s="206" t="s">
        <v>79</v>
      </c>
      <c r="D24" s="39">
        <v>1</v>
      </c>
      <c r="E24" s="167">
        <v>3570</v>
      </c>
      <c r="F24" s="167">
        <v>10956.48</v>
      </c>
      <c r="G24" s="125" t="s">
        <v>19</v>
      </c>
      <c r="H24" s="39" t="s">
        <v>1</v>
      </c>
      <c r="I24" s="125" t="s">
        <v>6</v>
      </c>
      <c r="J24" s="204"/>
      <c r="K24" s="125" t="s">
        <v>192</v>
      </c>
      <c r="L24" s="200"/>
    </row>
    <row r="25" spans="2:18" ht="30" customHeight="1" x14ac:dyDescent="0.25">
      <c r="B25" s="196"/>
      <c r="C25" s="202" t="s">
        <v>56</v>
      </c>
      <c r="D25" s="39">
        <v>5</v>
      </c>
      <c r="E25" s="167">
        <v>3570</v>
      </c>
      <c r="F25" s="167">
        <v>7889.88</v>
      </c>
      <c r="G25" s="125" t="s">
        <v>13</v>
      </c>
      <c r="H25" s="39" t="s">
        <v>1</v>
      </c>
      <c r="I25" s="125" t="s">
        <v>14</v>
      </c>
      <c r="J25" s="199"/>
      <c r="K25" s="198"/>
      <c r="L25" s="200"/>
    </row>
    <row r="26" spans="2:18" ht="30" customHeight="1" x14ac:dyDescent="0.25">
      <c r="B26" s="196"/>
      <c r="C26" s="206" t="s">
        <v>80</v>
      </c>
      <c r="D26" s="39">
        <v>1</v>
      </c>
      <c r="E26" s="167">
        <v>2682.48</v>
      </c>
      <c r="F26" s="167">
        <v>10887.36</v>
      </c>
      <c r="G26" s="125" t="s">
        <v>19</v>
      </c>
      <c r="H26" s="39" t="s">
        <v>2</v>
      </c>
      <c r="I26" s="125" t="s">
        <v>6</v>
      </c>
      <c r="J26" s="204"/>
      <c r="K26" s="39" t="s">
        <v>177</v>
      </c>
      <c r="L26" s="200"/>
    </row>
    <row r="27" spans="2:18" ht="30" customHeight="1" x14ac:dyDescent="0.25">
      <c r="B27" s="196"/>
      <c r="C27" s="202" t="s">
        <v>59</v>
      </c>
      <c r="D27" s="39">
        <v>3</v>
      </c>
      <c r="E27" s="167">
        <v>2682.48</v>
      </c>
      <c r="F27" s="167">
        <v>7820.76</v>
      </c>
      <c r="G27" s="125" t="s">
        <v>13</v>
      </c>
      <c r="H27" s="39" t="s">
        <v>2</v>
      </c>
      <c r="I27" s="125" t="s">
        <v>14</v>
      </c>
      <c r="J27" s="204"/>
      <c r="K27" s="204"/>
      <c r="L27" s="207" t="s">
        <v>15</v>
      </c>
    </row>
    <row r="28" spans="2:18" ht="30" customHeight="1" x14ac:dyDescent="0.25">
      <c r="B28" s="196"/>
      <c r="C28" s="202" t="s">
        <v>59</v>
      </c>
      <c r="D28" s="39">
        <v>1</v>
      </c>
      <c r="E28" s="167">
        <v>2682.48</v>
      </c>
      <c r="F28" s="167">
        <v>8096.2800000000007</v>
      </c>
      <c r="G28" s="125" t="s">
        <v>13</v>
      </c>
      <c r="H28" s="39" t="s">
        <v>2</v>
      </c>
      <c r="I28" s="125" t="s">
        <v>14</v>
      </c>
      <c r="J28" s="39"/>
      <c r="K28" s="39"/>
      <c r="L28" s="207" t="s">
        <v>64</v>
      </c>
    </row>
    <row r="29" spans="2:18" ht="30" customHeight="1" x14ac:dyDescent="0.25">
      <c r="B29" s="196"/>
      <c r="C29" s="202" t="s">
        <v>59</v>
      </c>
      <c r="D29" s="39">
        <v>25</v>
      </c>
      <c r="E29" s="167">
        <v>2682.48</v>
      </c>
      <c r="F29" s="167">
        <v>7820.76</v>
      </c>
      <c r="G29" s="125" t="s">
        <v>13</v>
      </c>
      <c r="H29" s="39" t="s">
        <v>2</v>
      </c>
      <c r="I29" s="125" t="s">
        <v>14</v>
      </c>
      <c r="J29" s="39"/>
      <c r="K29" s="39"/>
      <c r="L29" s="207"/>
    </row>
    <row r="30" spans="2:18" ht="30" customHeight="1" x14ac:dyDescent="0.25">
      <c r="B30" s="190"/>
      <c r="C30" s="191" t="s">
        <v>208</v>
      </c>
      <c r="D30" s="122"/>
      <c r="E30" s="192"/>
      <c r="F30" s="192"/>
      <c r="G30" s="193"/>
      <c r="H30" s="122"/>
      <c r="I30" s="193"/>
      <c r="J30" s="194"/>
      <c r="K30" s="194"/>
      <c r="L30" s="195"/>
    </row>
    <row r="31" spans="2:18" ht="30" customHeight="1" x14ac:dyDescent="0.25">
      <c r="B31" s="201"/>
      <c r="C31" s="206" t="s">
        <v>211</v>
      </c>
      <c r="D31" s="39">
        <v>1</v>
      </c>
      <c r="E31" s="167">
        <v>4199.16</v>
      </c>
      <c r="F31" s="167">
        <v>13580.52</v>
      </c>
      <c r="G31" s="125" t="s">
        <v>19</v>
      </c>
      <c r="H31" s="39" t="s">
        <v>0</v>
      </c>
      <c r="I31" s="125" t="s">
        <v>6</v>
      </c>
      <c r="J31" s="204"/>
      <c r="K31" s="142" t="s">
        <v>178</v>
      </c>
      <c r="L31" s="205"/>
    </row>
    <row r="32" spans="2:18" ht="30" customHeight="1" x14ac:dyDescent="0.25">
      <c r="B32" s="218"/>
      <c r="C32" s="217" t="s">
        <v>22</v>
      </c>
      <c r="D32" s="48">
        <v>2</v>
      </c>
      <c r="E32" s="167">
        <v>4199.16</v>
      </c>
      <c r="F32" s="167">
        <v>10207.200000000001</v>
      </c>
      <c r="G32" s="125" t="s">
        <v>13</v>
      </c>
      <c r="H32" s="39" t="s">
        <v>0</v>
      </c>
      <c r="I32" s="47" t="s">
        <v>14</v>
      </c>
      <c r="J32" s="219"/>
      <c r="K32" s="219"/>
      <c r="L32" s="220"/>
    </row>
    <row r="33" spans="2:12" ht="30" customHeight="1" x14ac:dyDescent="0.25">
      <c r="B33" s="201"/>
      <c r="C33" s="202" t="s">
        <v>23</v>
      </c>
      <c r="D33" s="39">
        <v>1</v>
      </c>
      <c r="E33" s="167">
        <v>3570</v>
      </c>
      <c r="F33" s="167">
        <v>8654.880000000001</v>
      </c>
      <c r="G33" s="125" t="s">
        <v>13</v>
      </c>
      <c r="H33" s="39" t="s">
        <v>1</v>
      </c>
      <c r="I33" s="125" t="s">
        <v>14</v>
      </c>
      <c r="J33" s="39"/>
      <c r="K33" s="39"/>
      <c r="L33" s="207"/>
    </row>
    <row r="34" spans="2:12" ht="30" customHeight="1" x14ac:dyDescent="0.25">
      <c r="B34" s="201"/>
      <c r="C34" s="206" t="s">
        <v>82</v>
      </c>
      <c r="D34" s="39">
        <v>1</v>
      </c>
      <c r="E34" s="167">
        <v>2682.48</v>
      </c>
      <c r="F34" s="167">
        <v>12799.32</v>
      </c>
      <c r="G34" s="125" t="s">
        <v>19</v>
      </c>
      <c r="H34" s="39" t="s">
        <v>2</v>
      </c>
      <c r="I34" s="125" t="s">
        <v>6</v>
      </c>
      <c r="J34" s="204"/>
      <c r="K34" s="40" t="s">
        <v>180</v>
      </c>
      <c r="L34" s="205"/>
    </row>
    <row r="35" spans="2:12" ht="30" customHeight="1" thickBot="1" x14ac:dyDescent="0.3">
      <c r="B35" s="208"/>
      <c r="C35" s="209" t="s">
        <v>24</v>
      </c>
      <c r="D35" s="42">
        <v>5</v>
      </c>
      <c r="E35" s="171">
        <v>2682.48</v>
      </c>
      <c r="F35" s="171">
        <v>9732.7199999999993</v>
      </c>
      <c r="G35" s="178" t="s">
        <v>13</v>
      </c>
      <c r="H35" s="42" t="s">
        <v>2</v>
      </c>
      <c r="I35" s="178" t="s">
        <v>14</v>
      </c>
      <c r="J35" s="42"/>
      <c r="K35" s="42"/>
      <c r="L35" s="212"/>
    </row>
    <row r="36" spans="2:12" ht="30" customHeight="1" thickBot="1" x14ac:dyDescent="0.3">
      <c r="B36" s="12"/>
      <c r="C36" s="12"/>
      <c r="E36" s="12"/>
      <c r="F36" s="12"/>
      <c r="G36" s="12"/>
      <c r="H36" s="12"/>
      <c r="I36" s="12"/>
      <c r="J36" s="213"/>
      <c r="K36" s="213"/>
      <c r="L36" s="213"/>
    </row>
    <row r="37" spans="2:12" ht="30" customHeight="1" thickBot="1" x14ac:dyDescent="0.3">
      <c r="B37" s="383" t="s">
        <v>18</v>
      </c>
      <c r="C37" s="384"/>
      <c r="D37" s="384"/>
      <c r="E37" s="384"/>
      <c r="F37" s="384"/>
      <c r="G37" s="384"/>
      <c r="H37" s="384"/>
      <c r="I37" s="384"/>
      <c r="J37" s="384"/>
      <c r="K37" s="384"/>
      <c r="L37" s="385"/>
    </row>
    <row r="38" spans="2:12" ht="30" customHeight="1" x14ac:dyDescent="0.25">
      <c r="B38" s="214" t="s">
        <v>3</v>
      </c>
      <c r="C38" s="73" t="s">
        <v>4</v>
      </c>
      <c r="D38" s="73" t="s">
        <v>233</v>
      </c>
      <c r="E38" s="73" t="s">
        <v>5</v>
      </c>
      <c r="F38" s="73" t="s">
        <v>6</v>
      </c>
      <c r="G38" s="73" t="s">
        <v>7</v>
      </c>
      <c r="H38" s="73" t="s">
        <v>8</v>
      </c>
      <c r="I38" s="215" t="s">
        <v>9</v>
      </c>
      <c r="J38" s="73" t="s">
        <v>10</v>
      </c>
      <c r="K38" s="73" t="s">
        <v>11</v>
      </c>
      <c r="L38" s="216" t="s">
        <v>12</v>
      </c>
    </row>
    <row r="39" spans="2:12" ht="30" customHeight="1" x14ac:dyDescent="0.25">
      <c r="B39" s="190"/>
      <c r="C39" s="191" t="s">
        <v>223</v>
      </c>
      <c r="D39" s="122"/>
      <c r="E39" s="192"/>
      <c r="F39" s="192"/>
      <c r="G39" s="193"/>
      <c r="H39" s="122"/>
      <c r="I39" s="193"/>
      <c r="J39" s="194"/>
      <c r="K39" s="194"/>
      <c r="L39" s="195"/>
    </row>
    <row r="40" spans="2:12" ht="30" customHeight="1" x14ac:dyDescent="0.25">
      <c r="B40" s="180"/>
      <c r="C40" s="197" t="s">
        <v>83</v>
      </c>
      <c r="D40" s="38">
        <v>1</v>
      </c>
      <c r="E40" s="166">
        <v>4199.16</v>
      </c>
      <c r="F40" s="165">
        <v>11361.599999999999</v>
      </c>
      <c r="G40" s="172" t="s">
        <v>19</v>
      </c>
      <c r="H40" s="38" t="s">
        <v>0</v>
      </c>
      <c r="I40" s="172" t="s">
        <v>6</v>
      </c>
      <c r="J40" s="183"/>
      <c r="K40" s="125" t="s">
        <v>181</v>
      </c>
      <c r="L40" s="184"/>
    </row>
    <row r="41" spans="2:12" ht="30" customHeight="1" x14ac:dyDescent="0.25">
      <c r="B41" s="196"/>
      <c r="C41" s="202" t="s">
        <v>47</v>
      </c>
      <c r="D41" s="44">
        <v>10</v>
      </c>
      <c r="E41" s="167">
        <v>4199.16</v>
      </c>
      <c r="F41" s="167">
        <v>8295</v>
      </c>
      <c r="G41" s="125" t="s">
        <v>13</v>
      </c>
      <c r="H41" s="39" t="s">
        <v>0</v>
      </c>
      <c r="I41" s="125" t="s">
        <v>14</v>
      </c>
      <c r="J41" s="199"/>
      <c r="K41" s="125"/>
      <c r="L41" s="200"/>
    </row>
    <row r="42" spans="2:12" ht="30" customHeight="1" x14ac:dyDescent="0.25">
      <c r="B42" s="196"/>
      <c r="C42" s="202" t="s">
        <v>48</v>
      </c>
      <c r="D42" s="40">
        <v>21</v>
      </c>
      <c r="E42" s="167">
        <v>3570</v>
      </c>
      <c r="F42" s="167">
        <v>7889.88</v>
      </c>
      <c r="G42" s="125" t="s">
        <v>13</v>
      </c>
      <c r="H42" s="39" t="s">
        <v>1</v>
      </c>
      <c r="I42" s="125" t="s">
        <v>14</v>
      </c>
      <c r="J42" s="199"/>
      <c r="K42" s="125"/>
      <c r="L42" s="200"/>
    </row>
    <row r="43" spans="2:12" ht="30" customHeight="1" x14ac:dyDescent="0.25">
      <c r="B43" s="190"/>
      <c r="C43" s="191" t="s">
        <v>206</v>
      </c>
      <c r="D43" s="122"/>
      <c r="E43" s="192"/>
      <c r="F43" s="192"/>
      <c r="G43" s="193"/>
      <c r="H43" s="122"/>
      <c r="I43" s="193"/>
      <c r="J43" s="194"/>
      <c r="K43" s="194"/>
      <c r="L43" s="195"/>
    </row>
    <row r="44" spans="2:12" ht="30" customHeight="1" x14ac:dyDescent="0.25">
      <c r="B44" s="201"/>
      <c r="C44" s="206" t="s">
        <v>84</v>
      </c>
      <c r="D44" s="39">
        <v>1</v>
      </c>
      <c r="E44" s="167">
        <v>4199.16</v>
      </c>
      <c r="F44" s="165">
        <v>11361.599999999999</v>
      </c>
      <c r="G44" s="125" t="s">
        <v>19</v>
      </c>
      <c r="H44" s="39" t="s">
        <v>0</v>
      </c>
      <c r="I44" s="125" t="s">
        <v>6</v>
      </c>
      <c r="J44" s="204"/>
      <c r="K44" s="125" t="s">
        <v>182</v>
      </c>
      <c r="L44" s="205"/>
    </row>
    <row r="45" spans="2:12" ht="30" customHeight="1" x14ac:dyDescent="0.25">
      <c r="B45" s="201"/>
      <c r="C45" s="202" t="s">
        <v>25</v>
      </c>
      <c r="D45" s="40">
        <v>3</v>
      </c>
      <c r="E45" s="167">
        <v>4199.16</v>
      </c>
      <c r="F45" s="167">
        <v>8295</v>
      </c>
      <c r="G45" s="125" t="s">
        <v>13</v>
      </c>
      <c r="H45" s="39" t="s">
        <v>0</v>
      </c>
      <c r="I45" s="125" t="s">
        <v>14</v>
      </c>
      <c r="J45" s="39"/>
      <c r="K45" s="39"/>
      <c r="L45" s="207"/>
    </row>
    <row r="46" spans="2:12" ht="30" customHeight="1" thickBot="1" x14ac:dyDescent="0.3">
      <c r="B46" s="208"/>
      <c r="C46" s="209" t="s">
        <v>26</v>
      </c>
      <c r="D46" s="41">
        <v>10</v>
      </c>
      <c r="E46" s="171">
        <v>3570</v>
      </c>
      <c r="F46" s="171">
        <v>7889.88</v>
      </c>
      <c r="G46" s="178" t="s">
        <v>13</v>
      </c>
      <c r="H46" s="42" t="s">
        <v>1</v>
      </c>
      <c r="I46" s="178" t="s">
        <v>14</v>
      </c>
      <c r="J46" s="42"/>
      <c r="K46" s="42"/>
      <c r="L46" s="212"/>
    </row>
    <row r="48" spans="2:12" x14ac:dyDescent="0.25">
      <c r="C48" s="5"/>
      <c r="D48" s="4"/>
      <c r="J48" s="4"/>
      <c r="K48" s="4"/>
      <c r="L48" s="4"/>
    </row>
    <row r="49" spans="3:12" x14ac:dyDescent="0.25">
      <c r="C49" s="5"/>
      <c r="D49" s="4"/>
      <c r="J49" s="4"/>
      <c r="K49" s="4"/>
      <c r="L49" s="4"/>
    </row>
    <row r="50" spans="3:12" x14ac:dyDescent="0.25">
      <c r="C50" s="5"/>
      <c r="D50" s="5"/>
      <c r="J50" s="4"/>
      <c r="K50" s="4"/>
      <c r="L50" s="4"/>
    </row>
    <row r="51" spans="3:12" x14ac:dyDescent="0.25">
      <c r="C51" s="5"/>
      <c r="D51" s="5"/>
      <c r="J51" s="4"/>
      <c r="K51" s="4"/>
      <c r="L51" s="4"/>
    </row>
    <row r="52" spans="3:12" x14ac:dyDescent="0.25">
      <c r="C52" s="5"/>
      <c r="D52" s="5"/>
      <c r="J52" s="4"/>
      <c r="K52" s="4"/>
      <c r="L52" s="4"/>
    </row>
    <row r="53" spans="3:12" x14ac:dyDescent="0.25">
      <c r="C53" s="5"/>
      <c r="D53" s="5"/>
      <c r="J53" s="4"/>
      <c r="K53" s="4"/>
      <c r="L53" s="4"/>
    </row>
    <row r="54" spans="3:12" x14ac:dyDescent="0.25">
      <c r="C54" s="5"/>
      <c r="D54" s="5"/>
      <c r="J54" s="4"/>
      <c r="K54" s="4"/>
      <c r="L54" s="4"/>
    </row>
    <row r="55" spans="3:12" x14ac:dyDescent="0.25">
      <c r="C55" s="5"/>
      <c r="D55" s="5"/>
      <c r="J55" s="4"/>
      <c r="K55" s="4"/>
      <c r="L55" s="4"/>
    </row>
    <row r="56" spans="3:12" x14ac:dyDescent="0.25">
      <c r="C56" s="5"/>
      <c r="D56" s="5"/>
      <c r="J56" s="4"/>
      <c r="K56" s="4"/>
      <c r="L56" s="4"/>
    </row>
  </sheetData>
  <mergeCells count="5">
    <mergeCell ref="O4:R4"/>
    <mergeCell ref="B2:L2"/>
    <mergeCell ref="B37:L37"/>
    <mergeCell ref="B4:L4"/>
    <mergeCell ref="B19:L19"/>
  </mergeCells>
  <pageMargins left="0.7" right="0.7" top="0.75" bottom="0.75" header="0.3" footer="0.3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8736F-938B-4833-9C15-2A7A7D0D16D1}">
  <sheetPr>
    <pageSetUpPr fitToPage="1"/>
  </sheetPr>
  <dimension ref="A1:R58"/>
  <sheetViews>
    <sheetView zoomScale="70" zoomScaleNormal="70" workbookViewId="0">
      <selection activeCell="C50" sqref="C50:J58"/>
    </sheetView>
  </sheetViews>
  <sheetFormatPr defaultColWidth="9.140625" defaultRowHeight="15" x14ac:dyDescent="0.25"/>
  <cols>
    <col min="1" max="1" width="9.140625" style="12"/>
    <col min="2" max="2" width="23.42578125" style="12" customWidth="1"/>
    <col min="3" max="3" width="92.5703125" style="12" customWidth="1"/>
    <col min="4" max="4" width="17.140625" style="12" customWidth="1"/>
    <col min="5" max="5" width="12" style="12" customWidth="1"/>
    <col min="6" max="6" width="12.85546875" style="12" customWidth="1"/>
    <col min="7" max="7" width="20.140625" style="12" customWidth="1"/>
    <col min="8" max="8" width="11.7109375" style="12" customWidth="1"/>
    <col min="9" max="9" width="14.85546875" style="12" customWidth="1"/>
    <col min="10" max="10" width="13.85546875" style="213" customWidth="1"/>
    <col min="11" max="11" width="34.140625" style="213" customWidth="1"/>
    <col min="12" max="12" width="24.42578125" style="213" customWidth="1"/>
    <col min="13" max="13" width="5" style="4" customWidth="1"/>
    <col min="14" max="14" width="53.7109375" style="4" customWidth="1"/>
    <col min="15" max="15" width="9.85546875" style="4" bestFit="1" customWidth="1"/>
    <col min="16" max="16384" width="9.140625" style="4"/>
  </cols>
  <sheetData>
    <row r="1" spans="2:18" ht="15.75" thickBot="1" x14ac:dyDescent="0.3"/>
    <row r="2" spans="2:18" ht="19.5" thickBot="1" x14ac:dyDescent="0.3">
      <c r="B2" s="392" t="s">
        <v>31</v>
      </c>
      <c r="C2" s="393"/>
      <c r="D2" s="393"/>
      <c r="E2" s="393"/>
      <c r="F2" s="393"/>
      <c r="G2" s="393"/>
      <c r="H2" s="393"/>
      <c r="I2" s="393"/>
      <c r="J2" s="393"/>
      <c r="K2" s="393"/>
      <c r="L2" s="394"/>
    </row>
    <row r="3" spans="2:18" ht="15.75" thickBot="1" x14ac:dyDescent="0.3">
      <c r="B3" s="406"/>
      <c r="C3" s="406"/>
      <c r="D3" s="406"/>
      <c r="E3" s="406"/>
      <c r="F3" s="406"/>
      <c r="G3" s="406"/>
      <c r="H3" s="406"/>
      <c r="I3" s="406"/>
      <c r="J3" s="406"/>
      <c r="K3" s="406"/>
      <c r="L3" s="406"/>
    </row>
    <row r="4" spans="2:18" ht="23.45" customHeight="1" thickBot="1" x14ac:dyDescent="0.3">
      <c r="B4" s="383" t="s">
        <v>40</v>
      </c>
      <c r="C4" s="384"/>
      <c r="D4" s="384"/>
      <c r="E4" s="384"/>
      <c r="F4" s="384"/>
      <c r="G4" s="384"/>
      <c r="H4" s="384"/>
      <c r="I4" s="384"/>
      <c r="J4" s="384"/>
      <c r="K4" s="384"/>
      <c r="L4" s="385"/>
    </row>
    <row r="5" spans="2:18" ht="25.5" x14ac:dyDescent="0.25">
      <c r="B5" s="214" t="s">
        <v>3</v>
      </c>
      <c r="C5" s="73" t="s">
        <v>4</v>
      </c>
      <c r="D5" s="73" t="s">
        <v>233</v>
      </c>
      <c r="E5" s="73" t="s">
        <v>5</v>
      </c>
      <c r="F5" s="73" t="s">
        <v>6</v>
      </c>
      <c r="G5" s="73" t="s">
        <v>7</v>
      </c>
      <c r="H5" s="73" t="s">
        <v>8</v>
      </c>
      <c r="I5" s="215" t="s">
        <v>9</v>
      </c>
      <c r="J5" s="73" t="s">
        <v>10</v>
      </c>
      <c r="K5" s="73" t="s">
        <v>11</v>
      </c>
      <c r="L5" s="216" t="s">
        <v>12</v>
      </c>
      <c r="N5" s="61"/>
      <c r="O5" s="405" t="s">
        <v>95</v>
      </c>
      <c r="P5" s="405"/>
      <c r="Q5" s="405"/>
      <c r="R5" s="405"/>
    </row>
    <row r="6" spans="2:18" ht="30" customHeight="1" x14ac:dyDescent="0.25">
      <c r="B6" s="180"/>
      <c r="C6" s="181" t="s">
        <v>27</v>
      </c>
      <c r="D6" s="46">
        <v>8</v>
      </c>
      <c r="E6" s="166">
        <v>4199.16</v>
      </c>
      <c r="F6" s="166">
        <v>8295</v>
      </c>
      <c r="G6" s="172" t="s">
        <v>13</v>
      </c>
      <c r="H6" s="38" t="s">
        <v>0</v>
      </c>
      <c r="I6" s="172" t="s">
        <v>14</v>
      </c>
      <c r="J6" s="183"/>
      <c r="K6" s="183"/>
      <c r="L6" s="184"/>
      <c r="N6" s="61"/>
      <c r="O6" s="62" t="s">
        <v>0</v>
      </c>
      <c r="P6" s="62" t="s">
        <v>1</v>
      </c>
      <c r="Q6" s="62" t="s">
        <v>2</v>
      </c>
      <c r="R6" s="62" t="s">
        <v>96</v>
      </c>
    </row>
    <row r="7" spans="2:18" ht="30" customHeight="1" x14ac:dyDescent="0.25">
      <c r="B7" s="185"/>
      <c r="C7" s="186" t="s">
        <v>28</v>
      </c>
      <c r="D7" s="120">
        <v>14</v>
      </c>
      <c r="E7" s="175">
        <v>3570</v>
      </c>
      <c r="F7" s="175">
        <v>7889.88</v>
      </c>
      <c r="G7" s="176" t="s">
        <v>13</v>
      </c>
      <c r="H7" s="109" t="s">
        <v>1</v>
      </c>
      <c r="I7" s="176" t="s">
        <v>14</v>
      </c>
      <c r="J7" s="188"/>
      <c r="K7" s="188"/>
      <c r="L7" s="189"/>
      <c r="N7" s="63" t="s">
        <v>140</v>
      </c>
      <c r="O7" s="64">
        <v>10</v>
      </c>
      <c r="P7" s="64">
        <v>15</v>
      </c>
      <c r="Q7" s="64">
        <v>8</v>
      </c>
      <c r="R7" s="65">
        <f t="shared" ref="R7:R20" si="0">O7+P7+Q7</f>
        <v>33</v>
      </c>
    </row>
    <row r="8" spans="2:18" ht="30" customHeight="1" x14ac:dyDescent="0.25">
      <c r="B8" s="190"/>
      <c r="C8" s="191" t="s">
        <v>223</v>
      </c>
      <c r="D8" s="121"/>
      <c r="E8" s="192"/>
      <c r="F8" s="192"/>
      <c r="G8" s="193"/>
      <c r="H8" s="122"/>
      <c r="I8" s="193"/>
      <c r="J8" s="194"/>
      <c r="K8" s="194"/>
      <c r="L8" s="195"/>
      <c r="N8" s="63" t="s">
        <v>141</v>
      </c>
      <c r="O8" s="64">
        <v>13</v>
      </c>
      <c r="P8" s="64">
        <v>22</v>
      </c>
      <c r="Q8" s="64">
        <v>6</v>
      </c>
      <c r="R8" s="65">
        <f t="shared" si="0"/>
        <v>41</v>
      </c>
    </row>
    <row r="9" spans="2:18" ht="30" customHeight="1" x14ac:dyDescent="0.25">
      <c r="B9" s="364"/>
      <c r="C9" s="133" t="s">
        <v>88</v>
      </c>
      <c r="D9" s="134">
        <v>1</v>
      </c>
      <c r="E9" s="170">
        <v>4199.16</v>
      </c>
      <c r="F9" s="170">
        <v>11361.599999999999</v>
      </c>
      <c r="G9" s="177" t="s">
        <v>19</v>
      </c>
      <c r="H9" s="134" t="s">
        <v>0</v>
      </c>
      <c r="I9" s="177" t="s">
        <v>6</v>
      </c>
      <c r="J9" s="269"/>
      <c r="K9" s="177" t="s">
        <v>189</v>
      </c>
      <c r="L9" s="270"/>
      <c r="N9" s="63" t="s">
        <v>142</v>
      </c>
      <c r="O9" s="64">
        <v>6</v>
      </c>
      <c r="P9" s="64">
        <v>9</v>
      </c>
      <c r="Q9" s="64">
        <v>3</v>
      </c>
      <c r="R9" s="65">
        <f t="shared" si="0"/>
        <v>18</v>
      </c>
    </row>
    <row r="10" spans="2:18" ht="30" customHeight="1" x14ac:dyDescent="0.25">
      <c r="B10" s="201"/>
      <c r="C10" s="202" t="s">
        <v>45</v>
      </c>
      <c r="D10" s="40">
        <v>19</v>
      </c>
      <c r="E10" s="167">
        <v>4199.16</v>
      </c>
      <c r="F10" s="167">
        <v>8295</v>
      </c>
      <c r="G10" s="125" t="s">
        <v>13</v>
      </c>
      <c r="H10" s="39" t="s">
        <v>0</v>
      </c>
      <c r="I10" s="125" t="s">
        <v>14</v>
      </c>
      <c r="J10" s="204"/>
      <c r="K10" s="125"/>
      <c r="L10" s="205"/>
      <c r="N10" s="63" t="s">
        <v>131</v>
      </c>
      <c r="O10" s="64">
        <v>8</v>
      </c>
      <c r="P10" s="64">
        <v>16</v>
      </c>
      <c r="Q10" s="64">
        <v>7</v>
      </c>
      <c r="R10" s="65">
        <f t="shared" si="0"/>
        <v>31</v>
      </c>
    </row>
    <row r="11" spans="2:18" ht="30" customHeight="1" x14ac:dyDescent="0.25">
      <c r="B11" s="201"/>
      <c r="C11" s="202" t="s">
        <v>46</v>
      </c>
      <c r="D11" s="40">
        <v>33</v>
      </c>
      <c r="E11" s="167">
        <v>3570</v>
      </c>
      <c r="F11" s="167">
        <v>7889.88</v>
      </c>
      <c r="G11" s="125" t="s">
        <v>13</v>
      </c>
      <c r="H11" s="39" t="s">
        <v>1</v>
      </c>
      <c r="I11" s="125" t="s">
        <v>14</v>
      </c>
      <c r="J11" s="204"/>
      <c r="K11" s="125"/>
      <c r="L11" s="205"/>
      <c r="N11" s="63" t="s">
        <v>143</v>
      </c>
      <c r="O11" s="64">
        <v>4</v>
      </c>
      <c r="P11" s="64">
        <v>4</v>
      </c>
      <c r="Q11" s="64">
        <v>2</v>
      </c>
      <c r="R11" s="65">
        <f t="shared" si="0"/>
        <v>10</v>
      </c>
    </row>
    <row r="12" spans="2:18" ht="30" customHeight="1" x14ac:dyDescent="0.25">
      <c r="B12" s="190"/>
      <c r="C12" s="191" t="s">
        <v>206</v>
      </c>
      <c r="D12" s="121"/>
      <c r="E12" s="192"/>
      <c r="F12" s="192"/>
      <c r="G12" s="193"/>
      <c r="H12" s="122"/>
      <c r="I12" s="193"/>
      <c r="J12" s="194"/>
      <c r="K12" s="194"/>
      <c r="L12" s="195"/>
      <c r="N12" s="63" t="s">
        <v>101</v>
      </c>
      <c r="O12" s="64">
        <v>6</v>
      </c>
      <c r="P12" s="64">
        <v>12</v>
      </c>
      <c r="Q12" s="64">
        <v>3</v>
      </c>
      <c r="R12" s="65">
        <f t="shared" si="0"/>
        <v>21</v>
      </c>
    </row>
    <row r="13" spans="2:18" ht="30" customHeight="1" x14ac:dyDescent="0.25">
      <c r="B13" s="366"/>
      <c r="C13" s="138" t="s">
        <v>73</v>
      </c>
      <c r="D13" s="40">
        <v>1</v>
      </c>
      <c r="E13" s="141">
        <v>4199.16</v>
      </c>
      <c r="F13" s="170">
        <v>11361.599999999999</v>
      </c>
      <c r="G13" s="142" t="s">
        <v>19</v>
      </c>
      <c r="H13" s="40" t="s">
        <v>0</v>
      </c>
      <c r="I13" s="142" t="s">
        <v>6</v>
      </c>
      <c r="J13" s="143"/>
      <c r="K13" s="142" t="s">
        <v>190</v>
      </c>
      <c r="L13" s="144"/>
      <c r="N13" s="63" t="s">
        <v>144</v>
      </c>
      <c r="O13" s="64">
        <v>8</v>
      </c>
      <c r="P13" s="64">
        <v>16</v>
      </c>
      <c r="Q13" s="64">
        <v>7</v>
      </c>
      <c r="R13" s="65">
        <f t="shared" si="0"/>
        <v>31</v>
      </c>
    </row>
    <row r="14" spans="2:18" ht="30" customHeight="1" x14ac:dyDescent="0.25">
      <c r="B14" s="201"/>
      <c r="C14" s="202" t="s">
        <v>20</v>
      </c>
      <c r="D14" s="40">
        <v>4</v>
      </c>
      <c r="E14" s="167">
        <v>4199.16</v>
      </c>
      <c r="F14" s="167">
        <v>8295</v>
      </c>
      <c r="G14" s="125" t="s">
        <v>13</v>
      </c>
      <c r="H14" s="39" t="s">
        <v>0</v>
      </c>
      <c r="I14" s="125" t="s">
        <v>14</v>
      </c>
      <c r="J14" s="39"/>
      <c r="K14" s="39"/>
      <c r="L14" s="207" t="s">
        <v>15</v>
      </c>
      <c r="N14" s="63" t="s">
        <v>114</v>
      </c>
      <c r="O14" s="64">
        <v>1</v>
      </c>
      <c r="P14" s="64">
        <v>4</v>
      </c>
      <c r="Q14" s="64">
        <v>1</v>
      </c>
      <c r="R14" s="65">
        <f t="shared" si="0"/>
        <v>6</v>
      </c>
    </row>
    <row r="15" spans="2:18" ht="30" customHeight="1" x14ac:dyDescent="0.25">
      <c r="B15" s="201"/>
      <c r="C15" s="202" t="s">
        <v>20</v>
      </c>
      <c r="D15" s="40">
        <v>2</v>
      </c>
      <c r="E15" s="167">
        <v>4199.16</v>
      </c>
      <c r="F15" s="167">
        <v>8570.64</v>
      </c>
      <c r="G15" s="125" t="s">
        <v>13</v>
      </c>
      <c r="H15" s="39" t="s">
        <v>0</v>
      </c>
      <c r="I15" s="125" t="s">
        <v>14</v>
      </c>
      <c r="J15" s="39"/>
      <c r="K15" s="39"/>
      <c r="L15" s="207" t="s">
        <v>49</v>
      </c>
      <c r="N15" s="63" t="s">
        <v>115</v>
      </c>
      <c r="O15" s="64">
        <v>2</v>
      </c>
      <c r="P15" s="64">
        <v>3</v>
      </c>
      <c r="Q15" s="64">
        <v>1</v>
      </c>
      <c r="R15" s="65">
        <f t="shared" si="0"/>
        <v>6</v>
      </c>
    </row>
    <row r="16" spans="2:18" ht="30" customHeight="1" x14ac:dyDescent="0.25">
      <c r="B16" s="201"/>
      <c r="C16" s="202" t="s">
        <v>20</v>
      </c>
      <c r="D16" s="40">
        <v>6</v>
      </c>
      <c r="E16" s="167">
        <v>4199.16</v>
      </c>
      <c r="F16" s="167">
        <v>8295</v>
      </c>
      <c r="G16" s="125" t="s">
        <v>13</v>
      </c>
      <c r="H16" s="39" t="s">
        <v>0</v>
      </c>
      <c r="I16" s="125" t="s">
        <v>14</v>
      </c>
      <c r="J16" s="39"/>
      <c r="K16" s="39"/>
      <c r="L16" s="207"/>
      <c r="N16" s="63" t="s">
        <v>102</v>
      </c>
      <c r="O16" s="64">
        <v>1</v>
      </c>
      <c r="P16" s="64">
        <v>3</v>
      </c>
      <c r="Q16" s="64">
        <v>1</v>
      </c>
      <c r="R16" s="65">
        <f t="shared" si="0"/>
        <v>5</v>
      </c>
    </row>
    <row r="17" spans="2:18" ht="30" customHeight="1" x14ac:dyDescent="0.25">
      <c r="B17" s="201"/>
      <c r="C17" s="202" t="s">
        <v>21</v>
      </c>
      <c r="D17" s="40">
        <v>8</v>
      </c>
      <c r="E17" s="167">
        <v>3570</v>
      </c>
      <c r="F17" s="167">
        <v>7889.88</v>
      </c>
      <c r="G17" s="125" t="s">
        <v>13</v>
      </c>
      <c r="H17" s="39" t="s">
        <v>1</v>
      </c>
      <c r="I17" s="125" t="s">
        <v>14</v>
      </c>
      <c r="J17" s="39"/>
      <c r="K17" s="39"/>
      <c r="L17" s="207" t="s">
        <v>15</v>
      </c>
      <c r="N17" s="63" t="s">
        <v>103</v>
      </c>
      <c r="O17" s="64">
        <v>5</v>
      </c>
      <c r="P17" s="64">
        <v>2</v>
      </c>
      <c r="Q17" s="64">
        <v>6</v>
      </c>
      <c r="R17" s="65">
        <f t="shared" si="0"/>
        <v>13</v>
      </c>
    </row>
    <row r="18" spans="2:18" ht="30" customHeight="1" x14ac:dyDescent="0.25">
      <c r="B18" s="201"/>
      <c r="C18" s="202" t="s">
        <v>21</v>
      </c>
      <c r="D18" s="40">
        <v>4</v>
      </c>
      <c r="E18" s="167">
        <v>3570</v>
      </c>
      <c r="F18" s="167">
        <v>8165.4000000000005</v>
      </c>
      <c r="G18" s="125" t="s">
        <v>13</v>
      </c>
      <c r="H18" s="39" t="s">
        <v>1</v>
      </c>
      <c r="I18" s="125" t="s">
        <v>14</v>
      </c>
      <c r="J18" s="39"/>
      <c r="K18" s="39"/>
      <c r="L18" s="207" t="s">
        <v>49</v>
      </c>
      <c r="N18" s="63" t="s">
        <v>104</v>
      </c>
      <c r="O18" s="64">
        <v>0</v>
      </c>
      <c r="P18" s="64">
        <v>2</v>
      </c>
      <c r="Q18" s="64">
        <v>3</v>
      </c>
      <c r="R18" s="65">
        <f t="shared" si="0"/>
        <v>5</v>
      </c>
    </row>
    <row r="19" spans="2:18" ht="30" customHeight="1" thickBot="1" x14ac:dyDescent="0.3">
      <c r="B19" s="208"/>
      <c r="C19" s="209" t="s">
        <v>21</v>
      </c>
      <c r="D19" s="41">
        <v>12</v>
      </c>
      <c r="E19" s="171">
        <v>3570</v>
      </c>
      <c r="F19" s="171">
        <v>7889.88</v>
      </c>
      <c r="G19" s="178" t="s">
        <v>13</v>
      </c>
      <c r="H19" s="42" t="s">
        <v>1</v>
      </c>
      <c r="I19" s="178" t="s">
        <v>14</v>
      </c>
      <c r="J19" s="42"/>
      <c r="K19" s="42"/>
      <c r="L19" s="212"/>
      <c r="N19" s="63" t="s">
        <v>105</v>
      </c>
      <c r="O19" s="64">
        <v>1</v>
      </c>
      <c r="P19" s="64">
        <v>1</v>
      </c>
      <c r="Q19" s="64">
        <v>0</v>
      </c>
      <c r="R19" s="65">
        <f t="shared" si="0"/>
        <v>2</v>
      </c>
    </row>
    <row r="20" spans="2:18" ht="30" customHeight="1" thickBot="1" x14ac:dyDescent="0.3">
      <c r="N20" s="63" t="s">
        <v>145</v>
      </c>
      <c r="O20" s="64">
        <v>1</v>
      </c>
      <c r="P20" s="64">
        <v>2</v>
      </c>
      <c r="Q20" s="64">
        <v>1</v>
      </c>
      <c r="R20" s="65">
        <f t="shared" si="0"/>
        <v>4</v>
      </c>
    </row>
    <row r="21" spans="2:18" ht="30" customHeight="1" thickBot="1" x14ac:dyDescent="0.3">
      <c r="B21" s="383" t="s">
        <v>17</v>
      </c>
      <c r="C21" s="384"/>
      <c r="D21" s="384"/>
      <c r="E21" s="384"/>
      <c r="F21" s="384"/>
      <c r="G21" s="384"/>
      <c r="H21" s="384"/>
      <c r="I21" s="384"/>
      <c r="J21" s="384"/>
      <c r="K21" s="384"/>
      <c r="L21" s="385"/>
      <c r="N21" s="58" t="s">
        <v>96</v>
      </c>
      <c r="O21" s="56">
        <f t="shared" ref="O21:P21" si="1">SUM(O7:O20)</f>
        <v>66</v>
      </c>
      <c r="P21" s="56">
        <f t="shared" si="1"/>
        <v>111</v>
      </c>
      <c r="Q21" s="56">
        <f>SUM(Q7:Q20)</f>
        <v>49</v>
      </c>
      <c r="R21" s="56">
        <f t="shared" ref="R21" si="2">SUM(R7:R20)</f>
        <v>226</v>
      </c>
    </row>
    <row r="22" spans="2:18" ht="30" customHeight="1" thickBot="1" x14ac:dyDescent="0.3">
      <c r="B22" s="214" t="s">
        <v>3</v>
      </c>
      <c r="C22" s="73" t="s">
        <v>4</v>
      </c>
      <c r="D22" s="73" t="s">
        <v>233</v>
      </c>
      <c r="E22" s="73" t="s">
        <v>5</v>
      </c>
      <c r="F22" s="73" t="s">
        <v>6</v>
      </c>
      <c r="G22" s="73" t="s">
        <v>7</v>
      </c>
      <c r="H22" s="73" t="s">
        <v>8</v>
      </c>
      <c r="I22" s="215" t="s">
        <v>9</v>
      </c>
      <c r="J22" s="73" t="s">
        <v>10</v>
      </c>
      <c r="K22" s="73" t="s">
        <v>11</v>
      </c>
      <c r="L22" s="216" t="s">
        <v>12</v>
      </c>
      <c r="N22" s="91" t="s">
        <v>205</v>
      </c>
      <c r="O22" s="90">
        <v>2</v>
      </c>
      <c r="P22" s="106">
        <v>3</v>
      </c>
      <c r="Q22" s="90">
        <v>1</v>
      </c>
      <c r="R22" s="12"/>
    </row>
    <row r="23" spans="2:18" ht="30" customHeight="1" thickBot="1" x14ac:dyDescent="0.3">
      <c r="B23" s="190"/>
      <c r="C23" s="191" t="s">
        <v>210</v>
      </c>
      <c r="D23" s="121"/>
      <c r="E23" s="192"/>
      <c r="F23" s="192"/>
      <c r="G23" s="193"/>
      <c r="H23" s="122"/>
      <c r="I23" s="193"/>
      <c r="J23" s="194"/>
      <c r="K23" s="194"/>
      <c r="L23" s="195"/>
      <c r="N23" s="12"/>
      <c r="O23" s="100">
        <f>+O21-O22</f>
        <v>64</v>
      </c>
      <c r="P23" s="101">
        <f t="shared" ref="P23:Q23" si="3">+P21-P22</f>
        <v>108</v>
      </c>
      <c r="Q23" s="102">
        <f t="shared" si="3"/>
        <v>48</v>
      </c>
      <c r="R23" s="107">
        <f>+SUM(O23:Q23)</f>
        <v>220</v>
      </c>
    </row>
    <row r="24" spans="2:18" ht="30" customHeight="1" x14ac:dyDescent="0.25">
      <c r="B24" s="365"/>
      <c r="C24" s="300" t="s">
        <v>77</v>
      </c>
      <c r="D24" s="67">
        <v>1</v>
      </c>
      <c r="E24" s="303">
        <v>4199.16</v>
      </c>
      <c r="F24" s="303">
        <v>11668.32</v>
      </c>
      <c r="G24" s="325" t="s">
        <v>19</v>
      </c>
      <c r="H24" s="67" t="s">
        <v>0</v>
      </c>
      <c r="I24" s="325" t="s">
        <v>6</v>
      </c>
      <c r="J24" s="362"/>
      <c r="K24" s="325" t="s">
        <v>191</v>
      </c>
      <c r="L24" s="363"/>
      <c r="N24" s="105" t="s">
        <v>118</v>
      </c>
      <c r="O24" s="12"/>
      <c r="P24" s="104"/>
      <c r="Q24" s="12"/>
      <c r="R24" s="12"/>
    </row>
    <row r="25" spans="2:18" ht="30" customHeight="1" x14ac:dyDescent="0.25">
      <c r="B25" s="196"/>
      <c r="C25" s="217" t="s">
        <v>50</v>
      </c>
      <c r="D25" s="47">
        <v>2</v>
      </c>
      <c r="E25" s="167">
        <v>4199.16</v>
      </c>
      <c r="F25" s="167">
        <v>8295</v>
      </c>
      <c r="G25" s="125" t="s">
        <v>13</v>
      </c>
      <c r="H25" s="39" t="s">
        <v>0</v>
      </c>
      <c r="I25" s="47" t="s">
        <v>14</v>
      </c>
      <c r="J25" s="199"/>
      <c r="K25" s="198"/>
      <c r="L25" s="200"/>
      <c r="N25" s="60" t="s">
        <v>146</v>
      </c>
      <c r="O25" s="12"/>
      <c r="P25" s="12"/>
      <c r="Q25" s="12"/>
      <c r="R25" s="12"/>
    </row>
    <row r="26" spans="2:18" ht="30" customHeight="1" x14ac:dyDescent="0.25">
      <c r="B26" s="196"/>
      <c r="C26" s="206" t="s">
        <v>79</v>
      </c>
      <c r="D26" s="47">
        <v>1</v>
      </c>
      <c r="E26" s="167">
        <v>3570</v>
      </c>
      <c r="F26" s="167">
        <v>10956.48</v>
      </c>
      <c r="G26" s="125" t="s">
        <v>19</v>
      </c>
      <c r="H26" s="39" t="s">
        <v>1</v>
      </c>
      <c r="I26" s="125" t="s">
        <v>6</v>
      </c>
      <c r="J26" s="204"/>
      <c r="K26" s="125" t="s">
        <v>192</v>
      </c>
      <c r="L26" s="200"/>
      <c r="N26" s="60" t="s">
        <v>147</v>
      </c>
      <c r="O26" s="12"/>
      <c r="P26" s="12"/>
      <c r="Q26" s="12"/>
      <c r="R26" s="12"/>
    </row>
    <row r="27" spans="2:18" ht="30" customHeight="1" x14ac:dyDescent="0.25">
      <c r="B27" s="196"/>
      <c r="C27" s="202" t="s">
        <v>51</v>
      </c>
      <c r="D27" s="47">
        <v>9</v>
      </c>
      <c r="E27" s="167">
        <v>3570</v>
      </c>
      <c r="F27" s="167">
        <v>7889.88</v>
      </c>
      <c r="G27" s="125" t="s">
        <v>13</v>
      </c>
      <c r="H27" s="39" t="s">
        <v>1</v>
      </c>
      <c r="I27" s="125" t="s">
        <v>14</v>
      </c>
      <c r="J27" s="199"/>
      <c r="K27" s="198"/>
      <c r="L27" s="200"/>
      <c r="N27" s="60" t="s">
        <v>148</v>
      </c>
      <c r="O27" s="12"/>
      <c r="P27" s="12"/>
      <c r="Q27" s="12"/>
      <c r="R27" s="12"/>
    </row>
    <row r="28" spans="2:18" ht="30" customHeight="1" x14ac:dyDescent="0.25">
      <c r="B28" s="196"/>
      <c r="C28" s="206" t="s">
        <v>80</v>
      </c>
      <c r="D28" s="47">
        <v>1</v>
      </c>
      <c r="E28" s="167">
        <v>2682.48</v>
      </c>
      <c r="F28" s="167">
        <v>10887.36</v>
      </c>
      <c r="G28" s="125" t="s">
        <v>19</v>
      </c>
      <c r="H28" s="39" t="s">
        <v>2</v>
      </c>
      <c r="I28" s="125" t="s">
        <v>6</v>
      </c>
      <c r="J28" s="204"/>
      <c r="K28" s="39" t="s">
        <v>177</v>
      </c>
      <c r="L28" s="200"/>
      <c r="N28" s="60" t="s">
        <v>149</v>
      </c>
      <c r="O28" s="12"/>
      <c r="P28" s="12"/>
      <c r="Q28" s="12"/>
      <c r="R28" s="12"/>
    </row>
    <row r="29" spans="2:18" ht="30" customHeight="1" x14ac:dyDescent="0.25">
      <c r="B29" s="196"/>
      <c r="C29" s="202" t="s">
        <v>60</v>
      </c>
      <c r="D29" s="47">
        <v>2</v>
      </c>
      <c r="E29" s="167">
        <v>2682.48</v>
      </c>
      <c r="F29" s="167">
        <v>7820.76</v>
      </c>
      <c r="G29" s="125" t="s">
        <v>13</v>
      </c>
      <c r="H29" s="39" t="s">
        <v>2</v>
      </c>
      <c r="I29" s="125" t="s">
        <v>14</v>
      </c>
      <c r="J29" s="39"/>
      <c r="K29" s="39"/>
      <c r="L29" s="207" t="s">
        <v>15</v>
      </c>
      <c r="N29" s="60" t="s">
        <v>120</v>
      </c>
      <c r="O29" s="12"/>
      <c r="P29" s="12"/>
      <c r="Q29" s="12"/>
      <c r="R29" s="12"/>
    </row>
    <row r="30" spans="2:18" ht="30" customHeight="1" x14ac:dyDescent="0.25">
      <c r="B30" s="196"/>
      <c r="C30" s="202" t="s">
        <v>60</v>
      </c>
      <c r="D30" s="47">
        <v>1</v>
      </c>
      <c r="E30" s="167">
        <v>2682.48</v>
      </c>
      <c r="F30" s="167">
        <v>8096.2800000000007</v>
      </c>
      <c r="G30" s="125" t="s">
        <v>13</v>
      </c>
      <c r="H30" s="39" t="s">
        <v>2</v>
      </c>
      <c r="I30" s="125" t="s">
        <v>14</v>
      </c>
      <c r="J30" s="39"/>
      <c r="K30" s="39"/>
      <c r="L30" s="207" t="s">
        <v>49</v>
      </c>
      <c r="N30" s="60" t="s">
        <v>150</v>
      </c>
      <c r="O30" s="12"/>
      <c r="P30" s="12"/>
      <c r="Q30" s="12"/>
      <c r="R30" s="12"/>
    </row>
    <row r="31" spans="2:18" ht="30" customHeight="1" x14ac:dyDescent="0.25">
      <c r="B31" s="196"/>
      <c r="C31" s="202" t="s">
        <v>52</v>
      </c>
      <c r="D31" s="47">
        <v>36</v>
      </c>
      <c r="E31" s="167">
        <v>2682.48</v>
      </c>
      <c r="F31" s="167">
        <v>7820.76</v>
      </c>
      <c r="G31" s="125" t="s">
        <v>13</v>
      </c>
      <c r="H31" s="39" t="s">
        <v>2</v>
      </c>
      <c r="I31" s="125" t="s">
        <v>14</v>
      </c>
      <c r="J31" s="39"/>
      <c r="K31" s="39"/>
      <c r="L31" s="207"/>
      <c r="N31" s="60" t="s">
        <v>151</v>
      </c>
      <c r="O31" s="12"/>
      <c r="P31" s="12"/>
      <c r="Q31" s="12"/>
      <c r="R31" s="12"/>
    </row>
    <row r="32" spans="2:18" ht="30" customHeight="1" x14ac:dyDescent="0.25">
      <c r="B32" s="190"/>
      <c r="C32" s="191" t="s">
        <v>208</v>
      </c>
      <c r="D32" s="121"/>
      <c r="E32" s="192"/>
      <c r="F32" s="192"/>
      <c r="G32" s="193"/>
      <c r="H32" s="122"/>
      <c r="I32" s="193"/>
      <c r="J32" s="194"/>
      <c r="K32" s="194"/>
      <c r="L32" s="195"/>
      <c r="N32" s="60" t="s">
        <v>152</v>
      </c>
      <c r="O32" s="12"/>
      <c r="P32" s="12"/>
      <c r="Q32" s="12"/>
      <c r="R32" s="12"/>
    </row>
    <row r="33" spans="2:18" ht="30" customHeight="1" x14ac:dyDescent="0.25">
      <c r="B33" s="201"/>
      <c r="C33" s="206" t="s">
        <v>78</v>
      </c>
      <c r="D33" s="47">
        <v>1</v>
      </c>
      <c r="E33" s="167">
        <v>4199.16</v>
      </c>
      <c r="F33" s="167">
        <v>13580.52</v>
      </c>
      <c r="G33" s="125" t="s">
        <v>19</v>
      </c>
      <c r="H33" s="39" t="s">
        <v>0</v>
      </c>
      <c r="I33" s="125" t="s">
        <v>6</v>
      </c>
      <c r="J33" s="204"/>
      <c r="K33" s="142" t="s">
        <v>178</v>
      </c>
      <c r="L33" s="205"/>
      <c r="N33" s="60" t="s">
        <v>153</v>
      </c>
      <c r="O33" s="12"/>
      <c r="P33" s="12"/>
      <c r="Q33" s="12"/>
      <c r="R33" s="12"/>
    </row>
    <row r="34" spans="2:18" ht="30" customHeight="1" x14ac:dyDescent="0.25">
      <c r="B34" s="218"/>
      <c r="C34" s="217" t="s">
        <v>22</v>
      </c>
      <c r="D34" s="47">
        <v>1</v>
      </c>
      <c r="E34" s="167">
        <v>4199.16</v>
      </c>
      <c r="F34" s="167">
        <v>10207.200000000001</v>
      </c>
      <c r="G34" s="125" t="s">
        <v>13</v>
      </c>
      <c r="H34" s="39" t="s">
        <v>0</v>
      </c>
      <c r="I34" s="47" t="s">
        <v>14</v>
      </c>
      <c r="J34" s="219"/>
      <c r="K34" s="219"/>
      <c r="L34" s="220"/>
    </row>
    <row r="35" spans="2:18" ht="30" customHeight="1" x14ac:dyDescent="0.25">
      <c r="B35" s="201"/>
      <c r="C35" s="202" t="s">
        <v>23</v>
      </c>
      <c r="D35" s="47">
        <v>2</v>
      </c>
      <c r="E35" s="167">
        <v>3570</v>
      </c>
      <c r="F35" s="167">
        <v>8654.880000000001</v>
      </c>
      <c r="G35" s="125" t="s">
        <v>13</v>
      </c>
      <c r="H35" s="39" t="s">
        <v>1</v>
      </c>
      <c r="I35" s="125" t="s">
        <v>14</v>
      </c>
      <c r="J35" s="39"/>
      <c r="K35" s="39"/>
      <c r="L35" s="207"/>
    </row>
    <row r="36" spans="2:18" ht="30" customHeight="1" x14ac:dyDescent="0.25">
      <c r="B36" s="201"/>
      <c r="C36" s="206" t="s">
        <v>82</v>
      </c>
      <c r="D36" s="47">
        <v>1</v>
      </c>
      <c r="E36" s="167">
        <v>2682.48</v>
      </c>
      <c r="F36" s="167">
        <v>12799.32</v>
      </c>
      <c r="G36" s="125" t="s">
        <v>19</v>
      </c>
      <c r="H36" s="39" t="s">
        <v>2</v>
      </c>
      <c r="I36" s="125" t="s">
        <v>6</v>
      </c>
      <c r="J36" s="204"/>
      <c r="K36" s="40" t="s">
        <v>180</v>
      </c>
      <c r="L36" s="205"/>
    </row>
    <row r="37" spans="2:18" ht="30" customHeight="1" thickBot="1" x14ac:dyDescent="0.3">
      <c r="B37" s="208"/>
      <c r="C37" s="209" t="s">
        <v>24</v>
      </c>
      <c r="D37" s="71">
        <v>7</v>
      </c>
      <c r="E37" s="171">
        <v>2682.48</v>
      </c>
      <c r="F37" s="171">
        <v>9732.7199999999993</v>
      </c>
      <c r="G37" s="178" t="s">
        <v>13</v>
      </c>
      <c r="H37" s="42" t="s">
        <v>2</v>
      </c>
      <c r="I37" s="178" t="s">
        <v>14</v>
      </c>
      <c r="J37" s="42"/>
      <c r="K37" s="42"/>
      <c r="L37" s="212"/>
    </row>
    <row r="38" spans="2:18" ht="30" customHeight="1" thickBot="1" x14ac:dyDescent="0.3"/>
    <row r="39" spans="2:18" ht="30" customHeight="1" thickBot="1" x14ac:dyDescent="0.3">
      <c r="B39" s="383" t="s">
        <v>18</v>
      </c>
      <c r="C39" s="384"/>
      <c r="D39" s="384"/>
      <c r="E39" s="384"/>
      <c r="F39" s="384"/>
      <c r="G39" s="384"/>
      <c r="H39" s="384"/>
      <c r="I39" s="384"/>
      <c r="J39" s="384"/>
      <c r="K39" s="384"/>
      <c r="L39" s="385"/>
    </row>
    <row r="40" spans="2:18" ht="30" customHeight="1" x14ac:dyDescent="0.25">
      <c r="B40" s="214" t="s">
        <v>3</v>
      </c>
      <c r="C40" s="73" t="s">
        <v>4</v>
      </c>
      <c r="D40" s="73" t="s">
        <v>233</v>
      </c>
      <c r="E40" s="73" t="s">
        <v>5</v>
      </c>
      <c r="F40" s="73" t="s">
        <v>6</v>
      </c>
      <c r="G40" s="73" t="s">
        <v>7</v>
      </c>
      <c r="H40" s="73" t="s">
        <v>8</v>
      </c>
      <c r="I40" s="215" t="s">
        <v>9</v>
      </c>
      <c r="J40" s="73" t="s">
        <v>10</v>
      </c>
      <c r="K40" s="73" t="s">
        <v>11</v>
      </c>
      <c r="L40" s="216" t="s">
        <v>12</v>
      </c>
    </row>
    <row r="41" spans="2:18" ht="30" customHeight="1" x14ac:dyDescent="0.25">
      <c r="B41" s="190"/>
      <c r="C41" s="191" t="s">
        <v>223</v>
      </c>
      <c r="D41" s="121"/>
      <c r="E41" s="192"/>
      <c r="F41" s="192"/>
      <c r="G41" s="193"/>
      <c r="H41" s="122"/>
      <c r="I41" s="193"/>
      <c r="J41" s="194"/>
      <c r="K41" s="194"/>
      <c r="L41" s="195"/>
    </row>
    <row r="42" spans="2:18" ht="30" customHeight="1" x14ac:dyDescent="0.25">
      <c r="B42" s="196"/>
      <c r="C42" s="197" t="s">
        <v>83</v>
      </c>
      <c r="D42" s="68">
        <v>1</v>
      </c>
      <c r="E42" s="165">
        <v>4199.16</v>
      </c>
      <c r="F42" s="165">
        <v>11361.599999999999</v>
      </c>
      <c r="G42" s="198" t="s">
        <v>19</v>
      </c>
      <c r="H42" s="110" t="s">
        <v>0</v>
      </c>
      <c r="I42" s="198" t="s">
        <v>6</v>
      </c>
      <c r="J42" s="199"/>
      <c r="K42" s="125" t="s">
        <v>181</v>
      </c>
      <c r="L42" s="200"/>
    </row>
    <row r="43" spans="2:18" ht="30" customHeight="1" x14ac:dyDescent="0.25">
      <c r="B43" s="196"/>
      <c r="C43" s="202" t="s">
        <v>47</v>
      </c>
      <c r="D43" s="40">
        <v>8</v>
      </c>
      <c r="E43" s="167">
        <v>4199.16</v>
      </c>
      <c r="F43" s="167">
        <v>8295</v>
      </c>
      <c r="G43" s="125" t="s">
        <v>13</v>
      </c>
      <c r="H43" s="39" t="s">
        <v>0</v>
      </c>
      <c r="I43" s="125" t="s">
        <v>14</v>
      </c>
      <c r="J43" s="199"/>
      <c r="K43" s="125"/>
      <c r="L43" s="200"/>
    </row>
    <row r="44" spans="2:18" ht="30" customHeight="1" x14ac:dyDescent="0.25">
      <c r="B44" s="196"/>
      <c r="C44" s="202" t="s">
        <v>48</v>
      </c>
      <c r="D44" s="40">
        <v>10</v>
      </c>
      <c r="E44" s="167">
        <v>3570</v>
      </c>
      <c r="F44" s="167">
        <v>7889.88</v>
      </c>
      <c r="G44" s="125" t="s">
        <v>13</v>
      </c>
      <c r="H44" s="39" t="s">
        <v>1</v>
      </c>
      <c r="I44" s="125" t="s">
        <v>14</v>
      </c>
      <c r="J44" s="199"/>
      <c r="K44" s="125"/>
      <c r="L44" s="200"/>
    </row>
    <row r="45" spans="2:18" ht="30" customHeight="1" x14ac:dyDescent="0.25">
      <c r="B45" s="190"/>
      <c r="C45" s="191" t="s">
        <v>206</v>
      </c>
      <c r="D45" s="121"/>
      <c r="E45" s="192"/>
      <c r="F45" s="192"/>
      <c r="G45" s="193"/>
      <c r="H45" s="122"/>
      <c r="I45" s="193"/>
      <c r="J45" s="194"/>
      <c r="K45" s="194"/>
      <c r="L45" s="195"/>
    </row>
    <row r="46" spans="2:18" ht="30" customHeight="1" x14ac:dyDescent="0.25">
      <c r="B46" s="201"/>
      <c r="C46" s="206" t="s">
        <v>84</v>
      </c>
      <c r="D46" s="47">
        <v>1</v>
      </c>
      <c r="E46" s="167">
        <v>4199.16</v>
      </c>
      <c r="F46" s="165">
        <v>11361.599999999999</v>
      </c>
      <c r="G46" s="125" t="s">
        <v>19</v>
      </c>
      <c r="H46" s="39" t="s">
        <v>0</v>
      </c>
      <c r="I46" s="125" t="s">
        <v>6</v>
      </c>
      <c r="J46" s="204"/>
      <c r="K46" s="125" t="s">
        <v>182</v>
      </c>
      <c r="L46" s="205"/>
    </row>
    <row r="47" spans="2:18" ht="30" customHeight="1" x14ac:dyDescent="0.25">
      <c r="B47" s="201"/>
      <c r="C47" s="202" t="s">
        <v>25</v>
      </c>
      <c r="D47" s="40">
        <v>8</v>
      </c>
      <c r="E47" s="167">
        <v>4199.16</v>
      </c>
      <c r="F47" s="167">
        <v>8295</v>
      </c>
      <c r="G47" s="125" t="s">
        <v>13</v>
      </c>
      <c r="H47" s="39" t="s">
        <v>0</v>
      </c>
      <c r="I47" s="125" t="s">
        <v>14</v>
      </c>
      <c r="J47" s="39"/>
      <c r="K47" s="39"/>
      <c r="L47" s="207"/>
    </row>
    <row r="48" spans="2:18" ht="30" customHeight="1" thickBot="1" x14ac:dyDescent="0.3">
      <c r="B48" s="208"/>
      <c r="C48" s="209" t="s">
        <v>26</v>
      </c>
      <c r="D48" s="41">
        <v>13</v>
      </c>
      <c r="E48" s="171">
        <v>3570</v>
      </c>
      <c r="F48" s="171">
        <v>7889.88</v>
      </c>
      <c r="G48" s="178" t="s">
        <v>13</v>
      </c>
      <c r="H48" s="42" t="s">
        <v>1</v>
      </c>
      <c r="I48" s="178" t="s">
        <v>14</v>
      </c>
      <c r="J48" s="42"/>
      <c r="K48" s="42"/>
      <c r="L48" s="212"/>
    </row>
    <row r="50" spans="3:12" x14ac:dyDescent="0.25">
      <c r="C50" s="213"/>
      <c r="E50" s="4"/>
      <c r="F50" s="4"/>
      <c r="G50" s="4"/>
      <c r="H50" s="4"/>
      <c r="I50" s="4"/>
      <c r="J50" s="4"/>
      <c r="K50" s="4"/>
      <c r="L50" s="4"/>
    </row>
    <row r="51" spans="3:12" x14ac:dyDescent="0.25">
      <c r="C51" s="213"/>
      <c r="E51" s="4"/>
      <c r="F51" s="4"/>
      <c r="G51" s="4"/>
      <c r="H51" s="4"/>
      <c r="I51" s="4"/>
      <c r="J51" s="4"/>
      <c r="K51" s="4"/>
      <c r="L51" s="4"/>
    </row>
    <row r="52" spans="3:12" x14ac:dyDescent="0.25">
      <c r="C52" s="213"/>
      <c r="D52" s="213"/>
      <c r="E52" s="4"/>
      <c r="F52" s="4"/>
      <c r="G52" s="4"/>
      <c r="H52" s="4"/>
      <c r="I52" s="4"/>
      <c r="J52" s="4"/>
      <c r="K52" s="4"/>
      <c r="L52" s="4"/>
    </row>
    <row r="53" spans="3:12" x14ac:dyDescent="0.25">
      <c r="C53" s="213"/>
      <c r="D53" s="213"/>
      <c r="E53" s="4"/>
      <c r="F53" s="4"/>
      <c r="G53" s="4"/>
      <c r="H53" s="4"/>
      <c r="I53" s="4"/>
      <c r="J53" s="4"/>
      <c r="K53" s="4"/>
      <c r="L53" s="4"/>
    </row>
    <row r="54" spans="3:12" x14ac:dyDescent="0.25">
      <c r="C54" s="213"/>
      <c r="D54" s="213"/>
      <c r="E54" s="4"/>
      <c r="F54" s="4"/>
      <c r="G54" s="4"/>
      <c r="H54" s="4"/>
      <c r="I54" s="4"/>
      <c r="J54" s="4"/>
      <c r="K54" s="4"/>
      <c r="L54" s="4"/>
    </row>
    <row r="55" spans="3:12" x14ac:dyDescent="0.25">
      <c r="C55" s="213"/>
      <c r="D55" s="213"/>
      <c r="E55" s="4"/>
      <c r="F55" s="4"/>
      <c r="G55" s="4"/>
      <c r="H55" s="4"/>
      <c r="I55" s="4"/>
      <c r="J55" s="4"/>
      <c r="K55" s="4"/>
      <c r="L55" s="4"/>
    </row>
    <row r="56" spans="3:12" x14ac:dyDescent="0.25">
      <c r="C56" s="213"/>
      <c r="D56" s="213"/>
      <c r="E56" s="4"/>
      <c r="F56" s="4"/>
      <c r="G56" s="4"/>
      <c r="H56" s="4"/>
      <c r="I56" s="4"/>
      <c r="J56" s="4"/>
      <c r="K56" s="4"/>
      <c r="L56" s="4"/>
    </row>
    <row r="57" spans="3:12" x14ac:dyDescent="0.25">
      <c r="C57" s="213"/>
      <c r="D57" s="213"/>
      <c r="E57" s="4"/>
      <c r="F57" s="4"/>
      <c r="G57" s="4"/>
      <c r="H57" s="4"/>
      <c r="I57" s="4"/>
      <c r="J57" s="4"/>
      <c r="K57" s="4"/>
      <c r="L57" s="4"/>
    </row>
    <row r="58" spans="3:12" x14ac:dyDescent="0.25">
      <c r="C58" s="213"/>
      <c r="D58" s="213"/>
      <c r="E58" s="4"/>
      <c r="F58" s="4"/>
      <c r="G58" s="4"/>
      <c r="H58" s="4"/>
      <c r="I58" s="4"/>
      <c r="J58" s="4"/>
      <c r="K58" s="4"/>
      <c r="L58" s="4"/>
    </row>
  </sheetData>
  <mergeCells count="6">
    <mergeCell ref="O5:R5"/>
    <mergeCell ref="B2:L2"/>
    <mergeCell ref="B39:L39"/>
    <mergeCell ref="B3:L3"/>
    <mergeCell ref="B4:L4"/>
    <mergeCell ref="B21:L21"/>
  </mergeCells>
  <pageMargins left="0.7" right="0.7" top="0.75" bottom="0.75" header="0.3" footer="0.3"/>
  <pageSetup paperSize="9" scale="32" orientation="landscape" r:id="rId1"/>
  <ignoredErrors>
    <ignoredError sqref="R7:R20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229E-18F4-4AB7-814E-5901F694B6F3}">
  <sheetPr>
    <pageSetUpPr fitToPage="1"/>
  </sheetPr>
  <dimension ref="B1:R86"/>
  <sheetViews>
    <sheetView tabSelected="1" zoomScale="71" zoomScaleNormal="71" workbookViewId="0">
      <selection activeCell="C68" sqref="C68"/>
    </sheetView>
  </sheetViews>
  <sheetFormatPr defaultColWidth="9.140625" defaultRowHeight="15" x14ac:dyDescent="0.25"/>
  <cols>
    <col min="1" max="1" width="9.140625" style="4"/>
    <col min="2" max="2" width="17" style="4" customWidth="1"/>
    <col min="3" max="3" width="126.140625" style="4" customWidth="1"/>
    <col min="4" max="4" width="21.85546875" style="12" customWidth="1"/>
    <col min="5" max="5" width="12.140625" style="4" customWidth="1"/>
    <col min="6" max="6" width="11.5703125" style="4" customWidth="1"/>
    <col min="7" max="7" width="18.85546875" style="4" customWidth="1"/>
    <col min="8" max="8" width="9.140625" style="4"/>
    <col min="9" max="9" width="16.42578125" style="4" customWidth="1"/>
    <col min="10" max="10" width="18.85546875" style="4" customWidth="1"/>
    <col min="11" max="11" width="34.42578125" style="4" customWidth="1"/>
    <col min="12" max="12" width="28.28515625" style="4" customWidth="1"/>
    <col min="13" max="13" width="5" style="4" customWidth="1"/>
    <col min="14" max="14" width="57.140625" style="4" customWidth="1"/>
    <col min="15" max="15" width="9.42578125" style="4" bestFit="1" customWidth="1"/>
    <col min="16" max="16" width="29.7109375" style="4" customWidth="1"/>
    <col min="17" max="16384" width="9.140625" style="4"/>
  </cols>
  <sheetData>
    <row r="1" spans="2:18" ht="15.75" thickBot="1" x14ac:dyDescent="0.3">
      <c r="B1" s="12"/>
      <c r="C1" s="12"/>
      <c r="E1" s="12"/>
      <c r="F1" s="12"/>
      <c r="G1" s="12"/>
      <c r="H1" s="12"/>
      <c r="I1" s="12"/>
      <c r="J1" s="12"/>
      <c r="K1" s="12"/>
      <c r="L1" s="12"/>
    </row>
    <row r="2" spans="2:18" ht="24" customHeight="1" thickBot="1" x14ac:dyDescent="0.3">
      <c r="B2" s="386" t="s">
        <v>94</v>
      </c>
      <c r="C2" s="387"/>
      <c r="D2" s="387"/>
      <c r="E2" s="387"/>
      <c r="F2" s="387"/>
      <c r="G2" s="387"/>
      <c r="H2" s="387"/>
      <c r="I2" s="387"/>
      <c r="J2" s="387"/>
      <c r="K2" s="387"/>
      <c r="L2" s="388"/>
    </row>
    <row r="3" spans="2:18" ht="15.75" thickBot="1" x14ac:dyDescent="0.3">
      <c r="B3" s="410"/>
      <c r="C3" s="411"/>
      <c r="D3" s="411"/>
      <c r="E3" s="411"/>
      <c r="F3" s="411"/>
      <c r="G3" s="411"/>
      <c r="H3" s="411"/>
      <c r="I3" s="411"/>
      <c r="J3" s="411"/>
      <c r="K3" s="411"/>
      <c r="L3" s="412"/>
    </row>
    <row r="4" spans="2:18" ht="26.25" customHeight="1" thickBot="1" x14ac:dyDescent="0.3">
      <c r="B4" s="407" t="s">
        <v>40</v>
      </c>
      <c r="C4" s="408"/>
      <c r="D4" s="408"/>
      <c r="E4" s="408"/>
      <c r="F4" s="408"/>
      <c r="G4" s="408"/>
      <c r="H4" s="408"/>
      <c r="I4" s="408"/>
      <c r="J4" s="408"/>
      <c r="K4" s="408"/>
      <c r="L4" s="409"/>
      <c r="N4" s="12"/>
      <c r="O4" s="382" t="s">
        <v>95</v>
      </c>
      <c r="P4" s="382"/>
      <c r="Q4" s="382"/>
      <c r="R4" s="382"/>
    </row>
    <row r="5" spans="2:18" ht="30" customHeight="1" x14ac:dyDescent="0.25">
      <c r="B5" s="251" t="s">
        <v>3</v>
      </c>
      <c r="C5" s="74" t="s">
        <v>4</v>
      </c>
      <c r="D5" s="74" t="s">
        <v>236</v>
      </c>
      <c r="E5" s="74" t="s">
        <v>5</v>
      </c>
      <c r="F5" s="74" t="s">
        <v>6</v>
      </c>
      <c r="G5" s="74" t="s">
        <v>7</v>
      </c>
      <c r="H5" s="74" t="s">
        <v>8</v>
      </c>
      <c r="I5" s="252" t="s">
        <v>9</v>
      </c>
      <c r="J5" s="74" t="s">
        <v>10</v>
      </c>
      <c r="K5" s="74" t="s">
        <v>11</v>
      </c>
      <c r="L5" s="253" t="s">
        <v>12</v>
      </c>
      <c r="M5" s="9"/>
      <c r="N5" s="12"/>
      <c r="O5" s="59" t="s">
        <v>0</v>
      </c>
      <c r="P5" s="59" t="s">
        <v>1</v>
      </c>
      <c r="Q5" s="59" t="s">
        <v>2</v>
      </c>
      <c r="R5" s="59" t="s">
        <v>96</v>
      </c>
    </row>
    <row r="6" spans="2:18" ht="30" customHeight="1" x14ac:dyDescent="0.25">
      <c r="B6" s="254"/>
      <c r="C6" s="255" t="s">
        <v>72</v>
      </c>
      <c r="D6" s="46">
        <v>1</v>
      </c>
      <c r="E6" s="163">
        <v>4199.16</v>
      </c>
      <c r="F6" s="163">
        <v>11361.599999999999</v>
      </c>
      <c r="G6" s="256" t="s">
        <v>19</v>
      </c>
      <c r="H6" s="46" t="s">
        <v>0</v>
      </c>
      <c r="I6" s="256" t="s">
        <v>6</v>
      </c>
      <c r="J6" s="257"/>
      <c r="K6" s="50" t="s">
        <v>173</v>
      </c>
      <c r="L6" s="258"/>
      <c r="N6" s="93" t="s">
        <v>154</v>
      </c>
      <c r="O6" s="57">
        <v>6</v>
      </c>
      <c r="P6" s="57">
        <v>8</v>
      </c>
      <c r="Q6" s="57">
        <v>3</v>
      </c>
      <c r="R6" s="56">
        <f>O6+P6+Q6</f>
        <v>17</v>
      </c>
    </row>
    <row r="7" spans="2:18" ht="30" customHeight="1" x14ac:dyDescent="0.25">
      <c r="B7" s="49"/>
      <c r="C7" s="217" t="s">
        <v>27</v>
      </c>
      <c r="D7" s="47">
        <v>4</v>
      </c>
      <c r="E7" s="164">
        <v>4199.16</v>
      </c>
      <c r="F7" s="164">
        <v>8295</v>
      </c>
      <c r="G7" s="50" t="s">
        <v>13</v>
      </c>
      <c r="H7" s="47" t="s">
        <v>0</v>
      </c>
      <c r="I7" s="50" t="s">
        <v>14</v>
      </c>
      <c r="J7" s="259"/>
      <c r="K7" s="259"/>
      <c r="L7" s="260"/>
      <c r="N7" s="93" t="s">
        <v>108</v>
      </c>
      <c r="O7" s="57">
        <v>51</v>
      </c>
      <c r="P7" s="57">
        <v>64</v>
      </c>
      <c r="Q7" s="57">
        <v>16</v>
      </c>
      <c r="R7" s="56">
        <f t="shared" ref="R7:R17" si="0">O7+P7+Q7</f>
        <v>131</v>
      </c>
    </row>
    <row r="8" spans="2:18" ht="30" customHeight="1" x14ac:dyDescent="0.25">
      <c r="B8" s="261"/>
      <c r="C8" s="262" t="s">
        <v>28</v>
      </c>
      <c r="D8" s="120">
        <v>7</v>
      </c>
      <c r="E8" s="263">
        <v>3570</v>
      </c>
      <c r="F8" s="263">
        <v>7889.88</v>
      </c>
      <c r="G8" s="264" t="s">
        <v>13</v>
      </c>
      <c r="H8" s="120" t="s">
        <v>1</v>
      </c>
      <c r="I8" s="264" t="s">
        <v>14</v>
      </c>
      <c r="J8" s="265"/>
      <c r="K8" s="265"/>
      <c r="L8" s="266"/>
      <c r="N8" s="93" t="s">
        <v>130</v>
      </c>
      <c r="O8" s="57">
        <v>4</v>
      </c>
      <c r="P8" s="57">
        <v>6</v>
      </c>
      <c r="Q8" s="57">
        <v>2</v>
      </c>
      <c r="R8" s="56">
        <f>O8+P8+Q8</f>
        <v>12</v>
      </c>
    </row>
    <row r="9" spans="2:18" ht="30" customHeight="1" x14ac:dyDescent="0.25">
      <c r="B9" s="267"/>
      <c r="C9" s="191" t="s">
        <v>216</v>
      </c>
      <c r="D9" s="112"/>
      <c r="E9" s="159"/>
      <c r="F9" s="159"/>
      <c r="G9" s="160"/>
      <c r="H9" s="112"/>
      <c r="I9" s="160"/>
      <c r="J9" s="161"/>
      <c r="K9" s="161"/>
      <c r="L9" s="162"/>
      <c r="N9" s="93" t="s">
        <v>110</v>
      </c>
      <c r="O9" s="57">
        <v>14</v>
      </c>
      <c r="P9" s="57">
        <v>28</v>
      </c>
      <c r="Q9" s="57">
        <v>14</v>
      </c>
      <c r="R9" s="56">
        <f>O9+P9+Q9</f>
        <v>56</v>
      </c>
    </row>
    <row r="10" spans="2:18" ht="30" customHeight="1" x14ac:dyDescent="0.25">
      <c r="B10" s="268"/>
      <c r="C10" s="133" t="s">
        <v>162</v>
      </c>
      <c r="D10" s="134">
        <v>1</v>
      </c>
      <c r="E10" s="170">
        <v>4199.16</v>
      </c>
      <c r="F10" s="163">
        <v>11361.599999999999</v>
      </c>
      <c r="G10" s="177" t="s">
        <v>19</v>
      </c>
      <c r="H10" s="134" t="s">
        <v>0</v>
      </c>
      <c r="I10" s="177" t="s">
        <v>6</v>
      </c>
      <c r="J10" s="269"/>
      <c r="K10" s="177" t="s">
        <v>193</v>
      </c>
      <c r="L10" s="270"/>
      <c r="N10" s="93" t="s">
        <v>155</v>
      </c>
      <c r="O10" s="57">
        <v>2</v>
      </c>
      <c r="P10" s="57">
        <v>3</v>
      </c>
      <c r="Q10" s="57">
        <v>1</v>
      </c>
      <c r="R10" s="56">
        <f>O10+P10+Q10</f>
        <v>6</v>
      </c>
    </row>
    <row r="11" spans="2:18" ht="30" customHeight="1" x14ac:dyDescent="0.25">
      <c r="B11" s="271"/>
      <c r="C11" s="136" t="s">
        <v>66</v>
      </c>
      <c r="D11" s="40">
        <v>30</v>
      </c>
      <c r="E11" s="141">
        <v>4199.16</v>
      </c>
      <c r="F11" s="141">
        <v>8295</v>
      </c>
      <c r="G11" s="142" t="s">
        <v>13</v>
      </c>
      <c r="H11" s="40" t="s">
        <v>0</v>
      </c>
      <c r="I11" s="142" t="s">
        <v>14</v>
      </c>
      <c r="J11" s="143"/>
      <c r="K11" s="142"/>
      <c r="L11" s="144"/>
      <c r="N11" s="93" t="s">
        <v>113</v>
      </c>
      <c r="O11" s="57">
        <v>16</v>
      </c>
      <c r="P11" s="57">
        <v>32</v>
      </c>
      <c r="Q11" s="57">
        <v>16</v>
      </c>
      <c r="R11" s="56">
        <f t="shared" si="0"/>
        <v>64</v>
      </c>
    </row>
    <row r="12" spans="2:18" ht="30" customHeight="1" x14ac:dyDescent="0.25">
      <c r="B12" s="271"/>
      <c r="C12" s="138" t="s">
        <v>163</v>
      </c>
      <c r="D12" s="40">
        <v>1</v>
      </c>
      <c r="E12" s="141">
        <v>3570</v>
      </c>
      <c r="F12" s="141">
        <v>10956.48</v>
      </c>
      <c r="G12" s="142" t="s">
        <v>19</v>
      </c>
      <c r="H12" s="40" t="s">
        <v>1</v>
      </c>
      <c r="I12" s="142" t="s">
        <v>6</v>
      </c>
      <c r="J12" s="143"/>
      <c r="K12" s="142" t="s">
        <v>194</v>
      </c>
      <c r="L12" s="144"/>
      <c r="N12" s="93" t="s">
        <v>156</v>
      </c>
      <c r="O12" s="57">
        <v>6</v>
      </c>
      <c r="P12" s="57">
        <v>12</v>
      </c>
      <c r="Q12" s="57">
        <v>6</v>
      </c>
      <c r="R12" s="56">
        <f t="shared" si="0"/>
        <v>24</v>
      </c>
    </row>
    <row r="13" spans="2:18" ht="30" customHeight="1" x14ac:dyDescent="0.25">
      <c r="B13" s="271"/>
      <c r="C13" s="136" t="s">
        <v>67</v>
      </c>
      <c r="D13" s="40">
        <v>38</v>
      </c>
      <c r="E13" s="141">
        <v>3570</v>
      </c>
      <c r="F13" s="141">
        <v>7889.88</v>
      </c>
      <c r="G13" s="142" t="s">
        <v>13</v>
      </c>
      <c r="H13" s="40" t="s">
        <v>1</v>
      </c>
      <c r="I13" s="142" t="s">
        <v>14</v>
      </c>
      <c r="J13" s="143"/>
      <c r="K13" s="142"/>
      <c r="L13" s="144"/>
      <c r="N13" s="93" t="s">
        <v>116</v>
      </c>
      <c r="O13" s="57">
        <v>2</v>
      </c>
      <c r="P13" s="57">
        <v>5</v>
      </c>
      <c r="Q13" s="57">
        <v>2</v>
      </c>
      <c r="R13" s="56">
        <f t="shared" si="0"/>
        <v>9</v>
      </c>
    </row>
    <row r="14" spans="2:18" ht="30" customHeight="1" x14ac:dyDescent="0.25">
      <c r="B14" s="272"/>
      <c r="C14" s="225" t="s">
        <v>226</v>
      </c>
      <c r="D14" s="40"/>
      <c r="E14" s="141"/>
      <c r="F14" s="141"/>
      <c r="G14" s="142"/>
      <c r="H14" s="40"/>
      <c r="I14" s="142"/>
      <c r="J14" s="143"/>
      <c r="K14" s="143"/>
      <c r="L14" s="144"/>
      <c r="N14" s="93" t="s">
        <v>102</v>
      </c>
      <c r="O14" s="57">
        <v>3</v>
      </c>
      <c r="P14" s="57">
        <v>6</v>
      </c>
      <c r="Q14" s="57">
        <v>2</v>
      </c>
      <c r="R14" s="56">
        <f>O14+P14+Q14</f>
        <v>11</v>
      </c>
    </row>
    <row r="15" spans="2:18" ht="30" customHeight="1" x14ac:dyDescent="0.25">
      <c r="B15" s="271"/>
      <c r="C15" s="133" t="s">
        <v>225</v>
      </c>
      <c r="D15" s="40">
        <v>1</v>
      </c>
      <c r="E15" s="141">
        <v>4199.16</v>
      </c>
      <c r="F15" s="163">
        <v>11361.599999999999</v>
      </c>
      <c r="G15" s="142" t="s">
        <v>19</v>
      </c>
      <c r="H15" s="40" t="s">
        <v>0</v>
      </c>
      <c r="I15" s="142" t="s">
        <v>6</v>
      </c>
      <c r="J15" s="143"/>
      <c r="K15" s="142" t="s">
        <v>193</v>
      </c>
      <c r="L15" s="144"/>
      <c r="N15" s="93" t="s">
        <v>103</v>
      </c>
      <c r="O15" s="57">
        <v>8</v>
      </c>
      <c r="P15" s="57">
        <v>4</v>
      </c>
      <c r="Q15" s="57">
        <v>8</v>
      </c>
      <c r="R15" s="56">
        <f>O15+P15+Q15</f>
        <v>20</v>
      </c>
    </row>
    <row r="16" spans="2:18" ht="30" customHeight="1" x14ac:dyDescent="0.25">
      <c r="B16" s="271"/>
      <c r="C16" s="136" t="s">
        <v>234</v>
      </c>
      <c r="D16" s="40">
        <v>9</v>
      </c>
      <c r="E16" s="141">
        <v>4199.16</v>
      </c>
      <c r="F16" s="141">
        <v>8295</v>
      </c>
      <c r="G16" s="142" t="s">
        <v>13</v>
      </c>
      <c r="H16" s="40" t="s">
        <v>0</v>
      </c>
      <c r="I16" s="142" t="s">
        <v>14</v>
      </c>
      <c r="J16" s="143"/>
      <c r="K16" s="142"/>
      <c r="L16" s="144"/>
      <c r="N16" s="93" t="s">
        <v>117</v>
      </c>
      <c r="O16" s="57">
        <v>1</v>
      </c>
      <c r="P16" s="57">
        <v>5</v>
      </c>
      <c r="Q16" s="57">
        <v>5</v>
      </c>
      <c r="R16" s="56">
        <f t="shared" si="0"/>
        <v>11</v>
      </c>
    </row>
    <row r="17" spans="2:18" ht="30" customHeight="1" x14ac:dyDescent="0.25">
      <c r="B17" s="273"/>
      <c r="C17" s="152" t="s">
        <v>235</v>
      </c>
      <c r="D17" s="111">
        <v>9</v>
      </c>
      <c r="E17" s="154">
        <v>3570</v>
      </c>
      <c r="F17" s="154">
        <v>7889.88</v>
      </c>
      <c r="G17" s="155" t="s">
        <v>13</v>
      </c>
      <c r="H17" s="111" t="s">
        <v>1</v>
      </c>
      <c r="I17" s="155" t="s">
        <v>14</v>
      </c>
      <c r="J17" s="156"/>
      <c r="K17" s="155"/>
      <c r="L17" s="157"/>
      <c r="N17" s="93" t="s">
        <v>105</v>
      </c>
      <c r="O17" s="57">
        <v>1</v>
      </c>
      <c r="P17" s="57">
        <v>1</v>
      </c>
      <c r="Q17" s="57">
        <v>0</v>
      </c>
      <c r="R17" s="56">
        <f t="shared" si="0"/>
        <v>2</v>
      </c>
    </row>
    <row r="18" spans="2:18" ht="30" customHeight="1" x14ac:dyDescent="0.25">
      <c r="B18" s="267"/>
      <c r="C18" s="224" t="s">
        <v>217</v>
      </c>
      <c r="D18" s="112"/>
      <c r="E18" s="159"/>
      <c r="F18" s="159"/>
      <c r="G18" s="160"/>
      <c r="H18" s="112"/>
      <c r="I18" s="160"/>
      <c r="J18" s="161"/>
      <c r="K18" s="160"/>
      <c r="L18" s="162"/>
      <c r="N18" s="94" t="s">
        <v>96</v>
      </c>
      <c r="O18" s="56">
        <f>SUM(O5:O17)</f>
        <v>114</v>
      </c>
      <c r="P18" s="56">
        <f>SUM(P5:P17)</f>
        <v>174</v>
      </c>
      <c r="Q18" s="56">
        <f>SUM(Q5:Q17)</f>
        <v>75</v>
      </c>
      <c r="R18" s="56">
        <f>SUM(R5:R17)</f>
        <v>363</v>
      </c>
    </row>
    <row r="19" spans="2:18" ht="30" customHeight="1" x14ac:dyDescent="0.25">
      <c r="B19" s="268"/>
      <c r="C19" s="133" t="s">
        <v>74</v>
      </c>
      <c r="D19" s="134">
        <v>1</v>
      </c>
      <c r="E19" s="170">
        <v>4199.16</v>
      </c>
      <c r="F19" s="163">
        <v>11361.599999999999</v>
      </c>
      <c r="G19" s="177" t="s">
        <v>19</v>
      </c>
      <c r="H19" s="134" t="s">
        <v>0</v>
      </c>
      <c r="I19" s="177" t="s">
        <v>6</v>
      </c>
      <c r="J19" s="269"/>
      <c r="K19" s="177" t="s">
        <v>195</v>
      </c>
      <c r="L19" s="270"/>
      <c r="N19" s="90" t="s">
        <v>118</v>
      </c>
      <c r="O19" s="12"/>
      <c r="P19" s="12"/>
      <c r="Q19" s="12"/>
      <c r="R19" s="12"/>
    </row>
    <row r="20" spans="2:18" ht="30" customHeight="1" x14ac:dyDescent="0.25">
      <c r="B20" s="271"/>
      <c r="C20" s="136" t="s">
        <v>65</v>
      </c>
      <c r="D20" s="40">
        <v>13</v>
      </c>
      <c r="E20" s="141">
        <v>4199.16</v>
      </c>
      <c r="F20" s="141">
        <v>8295</v>
      </c>
      <c r="G20" s="142" t="s">
        <v>13</v>
      </c>
      <c r="H20" s="40" t="s">
        <v>0</v>
      </c>
      <c r="I20" s="142" t="s">
        <v>14</v>
      </c>
      <c r="J20" s="143"/>
      <c r="K20" s="142"/>
      <c r="L20" s="144"/>
      <c r="N20" s="89" t="s">
        <v>157</v>
      </c>
      <c r="O20" s="12"/>
      <c r="P20" s="12"/>
      <c r="Q20" s="12"/>
      <c r="R20" s="12"/>
    </row>
    <row r="21" spans="2:18" ht="30" customHeight="1" x14ac:dyDescent="0.25">
      <c r="B21" s="271"/>
      <c r="C21" s="138" t="s">
        <v>75</v>
      </c>
      <c r="D21" s="40">
        <v>1</v>
      </c>
      <c r="E21" s="141">
        <v>3570</v>
      </c>
      <c r="F21" s="141">
        <v>10956.48</v>
      </c>
      <c r="G21" s="142" t="s">
        <v>19</v>
      </c>
      <c r="H21" s="40" t="s">
        <v>1</v>
      </c>
      <c r="I21" s="142" t="s">
        <v>6</v>
      </c>
      <c r="J21" s="143"/>
      <c r="K21" s="142" t="s">
        <v>196</v>
      </c>
      <c r="L21" s="144"/>
      <c r="N21" s="89" t="s">
        <v>158</v>
      </c>
      <c r="O21" s="12"/>
      <c r="P21" s="12"/>
      <c r="Q21" s="12"/>
      <c r="R21" s="12"/>
    </row>
    <row r="22" spans="2:18" ht="30" customHeight="1" x14ac:dyDescent="0.25">
      <c r="B22" s="271"/>
      <c r="C22" s="136" t="s">
        <v>68</v>
      </c>
      <c r="D22" s="40">
        <v>29</v>
      </c>
      <c r="E22" s="141">
        <v>3570</v>
      </c>
      <c r="F22" s="141">
        <v>7889.88</v>
      </c>
      <c r="G22" s="142" t="s">
        <v>13</v>
      </c>
      <c r="H22" s="40" t="s">
        <v>1</v>
      </c>
      <c r="I22" s="142" t="s">
        <v>14</v>
      </c>
      <c r="J22" s="143"/>
      <c r="K22" s="142"/>
      <c r="L22" s="144"/>
    </row>
    <row r="23" spans="2:18" ht="30" customHeight="1" x14ac:dyDescent="0.25">
      <c r="B23" s="274"/>
      <c r="C23" s="275" t="s">
        <v>206</v>
      </c>
      <c r="D23" s="121"/>
      <c r="E23" s="276"/>
      <c r="F23" s="276"/>
      <c r="G23" s="277"/>
      <c r="H23" s="121"/>
      <c r="I23" s="277"/>
      <c r="J23" s="278"/>
      <c r="K23" s="278"/>
      <c r="L23" s="279"/>
    </row>
    <row r="24" spans="2:18" ht="30" customHeight="1" x14ac:dyDescent="0.25">
      <c r="B24" s="271"/>
      <c r="C24" s="138" t="s">
        <v>73</v>
      </c>
      <c r="D24" s="40">
        <v>1</v>
      </c>
      <c r="E24" s="141">
        <v>4199.16</v>
      </c>
      <c r="F24" s="303">
        <v>11361.599999999999</v>
      </c>
      <c r="G24" s="142" t="s">
        <v>19</v>
      </c>
      <c r="H24" s="40" t="s">
        <v>0</v>
      </c>
      <c r="I24" s="142" t="s">
        <v>6</v>
      </c>
      <c r="J24" s="143"/>
      <c r="K24" s="142" t="s">
        <v>197</v>
      </c>
      <c r="L24" s="144"/>
      <c r="O24" s="12"/>
      <c r="P24" s="12"/>
      <c r="Q24" s="12"/>
      <c r="R24" s="12"/>
    </row>
    <row r="25" spans="2:18" ht="30" customHeight="1" x14ac:dyDescent="0.25">
      <c r="B25" s="49"/>
      <c r="C25" s="217" t="s">
        <v>20</v>
      </c>
      <c r="D25" s="40">
        <v>16</v>
      </c>
      <c r="E25" s="164">
        <v>4199.16</v>
      </c>
      <c r="F25" s="164">
        <v>8295</v>
      </c>
      <c r="G25" s="50" t="s">
        <v>13</v>
      </c>
      <c r="H25" s="47" t="s">
        <v>0</v>
      </c>
      <c r="I25" s="50" t="s">
        <v>14</v>
      </c>
      <c r="J25" s="47"/>
      <c r="K25" s="47"/>
      <c r="L25" s="281" t="s">
        <v>15</v>
      </c>
      <c r="N25" s="12"/>
      <c r="O25" s="12"/>
      <c r="P25" s="12"/>
      <c r="Q25" s="12"/>
      <c r="R25" s="12"/>
    </row>
    <row r="26" spans="2:18" ht="30" customHeight="1" x14ac:dyDescent="0.25">
      <c r="B26" s="49"/>
      <c r="C26" s="217" t="s">
        <v>20</v>
      </c>
      <c r="D26" s="40">
        <v>2</v>
      </c>
      <c r="E26" s="164">
        <v>4199.16</v>
      </c>
      <c r="F26" s="164">
        <v>8570.64</v>
      </c>
      <c r="G26" s="50" t="s">
        <v>13</v>
      </c>
      <c r="H26" s="47" t="s">
        <v>0</v>
      </c>
      <c r="I26" s="50" t="s">
        <v>14</v>
      </c>
      <c r="J26" s="47"/>
      <c r="K26" s="47"/>
      <c r="L26" s="281" t="s">
        <v>64</v>
      </c>
    </row>
    <row r="27" spans="2:18" ht="30" customHeight="1" x14ac:dyDescent="0.25">
      <c r="B27" s="49"/>
      <c r="C27" s="280" t="s">
        <v>76</v>
      </c>
      <c r="D27" s="40">
        <v>1</v>
      </c>
      <c r="E27" s="164">
        <v>3570</v>
      </c>
      <c r="F27" s="141">
        <v>10956.48</v>
      </c>
      <c r="G27" s="50" t="s">
        <v>19</v>
      </c>
      <c r="H27" s="47" t="s">
        <v>1</v>
      </c>
      <c r="I27" s="50" t="s">
        <v>6</v>
      </c>
      <c r="J27" s="259"/>
      <c r="K27" s="50" t="s">
        <v>198</v>
      </c>
      <c r="L27" s="260"/>
    </row>
    <row r="28" spans="2:18" ht="30" customHeight="1" x14ac:dyDescent="0.25">
      <c r="B28" s="49"/>
      <c r="C28" s="217" t="s">
        <v>21</v>
      </c>
      <c r="D28" s="40">
        <v>32</v>
      </c>
      <c r="E28" s="164">
        <v>3570</v>
      </c>
      <c r="F28" s="164">
        <v>7889.88</v>
      </c>
      <c r="G28" s="50" t="s">
        <v>13</v>
      </c>
      <c r="H28" s="47" t="s">
        <v>1</v>
      </c>
      <c r="I28" s="50" t="s">
        <v>14</v>
      </c>
      <c r="J28" s="47"/>
      <c r="K28" s="47"/>
      <c r="L28" s="281" t="s">
        <v>15</v>
      </c>
    </row>
    <row r="29" spans="2:18" ht="30" customHeight="1" x14ac:dyDescent="0.25">
      <c r="B29" s="49"/>
      <c r="C29" s="217" t="s">
        <v>21</v>
      </c>
      <c r="D29" s="40">
        <v>7</v>
      </c>
      <c r="E29" s="164">
        <v>3570</v>
      </c>
      <c r="F29" s="164">
        <v>8165.4000000000005</v>
      </c>
      <c r="G29" s="50" t="s">
        <v>13</v>
      </c>
      <c r="H29" s="47" t="s">
        <v>1</v>
      </c>
      <c r="I29" s="50" t="s">
        <v>14</v>
      </c>
      <c r="J29" s="47"/>
      <c r="K29" s="47"/>
      <c r="L29" s="281" t="s">
        <v>64</v>
      </c>
    </row>
    <row r="30" spans="2:18" ht="30" customHeight="1" thickBot="1" x14ac:dyDescent="0.3">
      <c r="B30" s="282"/>
      <c r="C30" s="283" t="s">
        <v>21</v>
      </c>
      <c r="D30" s="41">
        <v>9</v>
      </c>
      <c r="E30" s="284">
        <v>3570</v>
      </c>
      <c r="F30" s="284">
        <v>7889.88</v>
      </c>
      <c r="G30" s="285" t="s">
        <v>13</v>
      </c>
      <c r="H30" s="71" t="s">
        <v>1</v>
      </c>
      <c r="I30" s="285" t="s">
        <v>14</v>
      </c>
      <c r="J30" s="71"/>
      <c r="K30" s="71"/>
      <c r="L30" s="286"/>
    </row>
    <row r="31" spans="2:18" ht="30" customHeight="1" thickBot="1" x14ac:dyDescent="0.3">
      <c r="B31" s="12"/>
      <c r="C31" s="12"/>
      <c r="E31" s="12"/>
      <c r="F31" s="12"/>
      <c r="G31" s="12"/>
      <c r="H31" s="12"/>
      <c r="I31" s="12"/>
      <c r="J31" s="12"/>
      <c r="K31" s="12"/>
      <c r="L31" s="12"/>
    </row>
    <row r="32" spans="2:18" ht="30" customHeight="1" thickBot="1" x14ac:dyDescent="0.3">
      <c r="B32" s="407" t="s">
        <v>17</v>
      </c>
      <c r="C32" s="408"/>
      <c r="D32" s="408"/>
      <c r="E32" s="408"/>
      <c r="F32" s="408"/>
      <c r="G32" s="408"/>
      <c r="H32" s="408"/>
      <c r="I32" s="408"/>
      <c r="J32" s="408"/>
      <c r="K32" s="408"/>
      <c r="L32" s="409"/>
    </row>
    <row r="33" spans="2:12" ht="30" customHeight="1" x14ac:dyDescent="0.25">
      <c r="B33" s="251" t="s">
        <v>3</v>
      </c>
      <c r="C33" s="74" t="s">
        <v>4</v>
      </c>
      <c r="D33" s="74" t="s">
        <v>236</v>
      </c>
      <c r="E33" s="74" t="s">
        <v>5</v>
      </c>
      <c r="F33" s="74" t="s">
        <v>6</v>
      </c>
      <c r="G33" s="74" t="s">
        <v>7</v>
      </c>
      <c r="H33" s="74" t="s">
        <v>8</v>
      </c>
      <c r="I33" s="252" t="s">
        <v>9</v>
      </c>
      <c r="J33" s="74" t="s">
        <v>10</v>
      </c>
      <c r="K33" s="74" t="s">
        <v>11</v>
      </c>
      <c r="L33" s="253" t="s">
        <v>12</v>
      </c>
    </row>
    <row r="34" spans="2:12" ht="30" customHeight="1" x14ac:dyDescent="0.25">
      <c r="B34" s="274"/>
      <c r="C34" s="275" t="s">
        <v>210</v>
      </c>
      <c r="D34" s="121"/>
      <c r="E34" s="276"/>
      <c r="F34" s="276"/>
      <c r="G34" s="277"/>
      <c r="H34" s="121"/>
      <c r="I34" s="277"/>
      <c r="J34" s="278"/>
      <c r="K34" s="278"/>
      <c r="L34" s="279"/>
    </row>
    <row r="35" spans="2:12" ht="30" customHeight="1" x14ac:dyDescent="0.25">
      <c r="B35" s="254"/>
      <c r="C35" s="255" t="s">
        <v>212</v>
      </c>
      <c r="D35" s="46">
        <v>1</v>
      </c>
      <c r="E35" s="163">
        <v>4199.16</v>
      </c>
      <c r="F35" s="163">
        <v>11668.32</v>
      </c>
      <c r="G35" s="256" t="s">
        <v>19</v>
      </c>
      <c r="H35" s="46" t="s">
        <v>0</v>
      </c>
      <c r="I35" s="256" t="s">
        <v>6</v>
      </c>
      <c r="J35" s="257"/>
      <c r="K35" s="256" t="s">
        <v>191</v>
      </c>
      <c r="L35" s="258"/>
    </row>
    <row r="36" spans="2:12" ht="30" customHeight="1" x14ac:dyDescent="0.25">
      <c r="B36" s="49"/>
      <c r="C36" s="217" t="s">
        <v>53</v>
      </c>
      <c r="D36" s="47">
        <v>5</v>
      </c>
      <c r="E36" s="164">
        <v>4199.16</v>
      </c>
      <c r="F36" s="164">
        <v>8295</v>
      </c>
      <c r="G36" s="50" t="s">
        <v>13</v>
      </c>
      <c r="H36" s="47" t="s">
        <v>0</v>
      </c>
      <c r="I36" s="47" t="s">
        <v>14</v>
      </c>
      <c r="J36" s="259"/>
      <c r="K36" s="50"/>
      <c r="L36" s="260"/>
    </row>
    <row r="37" spans="2:12" ht="30" customHeight="1" x14ac:dyDescent="0.25">
      <c r="B37" s="49"/>
      <c r="C37" s="280" t="s">
        <v>79</v>
      </c>
      <c r="D37" s="47">
        <v>1</v>
      </c>
      <c r="E37" s="164">
        <v>3570</v>
      </c>
      <c r="F37" s="141">
        <v>10956.48</v>
      </c>
      <c r="G37" s="50" t="s">
        <v>19</v>
      </c>
      <c r="H37" s="47" t="s">
        <v>1</v>
      </c>
      <c r="I37" s="50" t="s">
        <v>6</v>
      </c>
      <c r="J37" s="259"/>
      <c r="K37" s="50" t="s">
        <v>192</v>
      </c>
      <c r="L37" s="260"/>
    </row>
    <row r="38" spans="2:12" ht="30" customHeight="1" x14ac:dyDescent="0.25">
      <c r="B38" s="49"/>
      <c r="C38" s="217" t="s">
        <v>61</v>
      </c>
      <c r="D38" s="47">
        <v>6</v>
      </c>
      <c r="E38" s="164">
        <v>3570</v>
      </c>
      <c r="F38" s="164">
        <v>7889.88</v>
      </c>
      <c r="G38" s="50" t="s">
        <v>13</v>
      </c>
      <c r="H38" s="47" t="s">
        <v>1</v>
      </c>
      <c r="I38" s="50" t="s">
        <v>14</v>
      </c>
      <c r="J38" s="259"/>
      <c r="K38" s="50"/>
      <c r="L38" s="260"/>
    </row>
    <row r="39" spans="2:12" ht="30" customHeight="1" x14ac:dyDescent="0.25">
      <c r="B39" s="49"/>
      <c r="C39" s="280" t="s">
        <v>80</v>
      </c>
      <c r="D39" s="47">
        <v>1</v>
      </c>
      <c r="E39" s="164">
        <v>2682.48</v>
      </c>
      <c r="F39" s="164">
        <v>10887.36</v>
      </c>
      <c r="G39" s="50" t="s">
        <v>19</v>
      </c>
      <c r="H39" s="47" t="s">
        <v>2</v>
      </c>
      <c r="I39" s="50" t="s">
        <v>6</v>
      </c>
      <c r="J39" s="259"/>
      <c r="K39" s="47" t="s">
        <v>177</v>
      </c>
      <c r="L39" s="260"/>
    </row>
    <row r="40" spans="2:12" ht="30" customHeight="1" x14ac:dyDescent="0.25">
      <c r="B40" s="49"/>
      <c r="C40" s="217" t="s">
        <v>54</v>
      </c>
      <c r="D40" s="47">
        <v>16</v>
      </c>
      <c r="E40" s="164">
        <v>2682.48</v>
      </c>
      <c r="F40" s="164">
        <v>7820.76</v>
      </c>
      <c r="G40" s="50" t="s">
        <v>13</v>
      </c>
      <c r="H40" s="47" t="s">
        <v>2</v>
      </c>
      <c r="I40" s="50" t="s">
        <v>14</v>
      </c>
      <c r="J40" s="47"/>
      <c r="K40" s="47"/>
      <c r="L40" s="281" t="s">
        <v>15</v>
      </c>
    </row>
    <row r="41" spans="2:12" ht="30" customHeight="1" x14ac:dyDescent="0.25">
      <c r="B41" s="49"/>
      <c r="C41" s="217" t="s">
        <v>54</v>
      </c>
      <c r="D41" s="47">
        <v>2</v>
      </c>
      <c r="E41" s="164">
        <v>2682.48</v>
      </c>
      <c r="F41" s="164">
        <v>8096.2800000000007</v>
      </c>
      <c r="G41" s="50" t="s">
        <v>13</v>
      </c>
      <c r="H41" s="47" t="s">
        <v>2</v>
      </c>
      <c r="I41" s="50" t="s">
        <v>14</v>
      </c>
      <c r="J41" s="47"/>
      <c r="K41" s="47"/>
      <c r="L41" s="281" t="s">
        <v>64</v>
      </c>
    </row>
    <row r="42" spans="2:12" ht="30" customHeight="1" x14ac:dyDescent="0.25">
      <c r="B42" s="49"/>
      <c r="C42" s="217" t="s">
        <v>54</v>
      </c>
      <c r="D42" s="47">
        <v>44</v>
      </c>
      <c r="E42" s="164">
        <v>2682.48</v>
      </c>
      <c r="F42" s="164">
        <v>7820.76</v>
      </c>
      <c r="G42" s="50" t="s">
        <v>13</v>
      </c>
      <c r="H42" s="47" t="s">
        <v>2</v>
      </c>
      <c r="I42" s="50" t="s">
        <v>14</v>
      </c>
      <c r="J42" s="47"/>
      <c r="K42" s="47"/>
      <c r="L42" s="281"/>
    </row>
    <row r="43" spans="2:12" ht="30" customHeight="1" x14ac:dyDescent="0.25">
      <c r="B43" s="274"/>
      <c r="C43" s="275" t="s">
        <v>208</v>
      </c>
      <c r="D43" s="121"/>
      <c r="E43" s="276"/>
      <c r="F43" s="276"/>
      <c r="G43" s="277"/>
      <c r="H43" s="121"/>
      <c r="I43" s="277"/>
      <c r="J43" s="278"/>
      <c r="K43" s="278"/>
      <c r="L43" s="279"/>
    </row>
    <row r="44" spans="2:12" ht="30" customHeight="1" x14ac:dyDescent="0.25">
      <c r="B44" s="49"/>
      <c r="C44" s="280" t="s">
        <v>78</v>
      </c>
      <c r="D44" s="47">
        <v>1</v>
      </c>
      <c r="E44" s="164">
        <v>4199.16</v>
      </c>
      <c r="F44" s="164">
        <v>13580.52</v>
      </c>
      <c r="G44" s="50" t="s">
        <v>19</v>
      </c>
      <c r="H44" s="47" t="s">
        <v>0</v>
      </c>
      <c r="I44" s="50" t="s">
        <v>6</v>
      </c>
      <c r="J44" s="259"/>
      <c r="K44" s="142" t="s">
        <v>178</v>
      </c>
      <c r="L44" s="260"/>
    </row>
    <row r="45" spans="2:12" ht="30" customHeight="1" x14ac:dyDescent="0.25">
      <c r="B45" s="218"/>
      <c r="C45" s="217" t="s">
        <v>22</v>
      </c>
      <c r="D45" s="47">
        <v>3</v>
      </c>
      <c r="E45" s="164">
        <v>4199.16</v>
      </c>
      <c r="F45" s="164">
        <v>10207.200000000001</v>
      </c>
      <c r="G45" s="50" t="s">
        <v>13</v>
      </c>
      <c r="H45" s="47" t="s">
        <v>0</v>
      </c>
      <c r="I45" s="47" t="s">
        <v>14</v>
      </c>
      <c r="J45" s="287"/>
      <c r="K45" s="287"/>
      <c r="L45" s="288"/>
    </row>
    <row r="46" spans="2:12" ht="30" customHeight="1" x14ac:dyDescent="0.25">
      <c r="B46" s="49"/>
      <c r="C46" s="280" t="s">
        <v>81</v>
      </c>
      <c r="D46" s="47">
        <v>1</v>
      </c>
      <c r="E46" s="164">
        <v>3570</v>
      </c>
      <c r="F46" s="164">
        <v>11721.48</v>
      </c>
      <c r="G46" s="50" t="s">
        <v>19</v>
      </c>
      <c r="H46" s="47" t="s">
        <v>1</v>
      </c>
      <c r="I46" s="50" t="s">
        <v>6</v>
      </c>
      <c r="J46" s="259"/>
      <c r="K46" s="142" t="s">
        <v>179</v>
      </c>
      <c r="L46" s="260"/>
    </row>
    <row r="47" spans="2:12" ht="30" customHeight="1" x14ac:dyDescent="0.25">
      <c r="B47" s="49"/>
      <c r="C47" s="217" t="s">
        <v>23</v>
      </c>
      <c r="D47" s="47">
        <v>4</v>
      </c>
      <c r="E47" s="164">
        <v>3570</v>
      </c>
      <c r="F47" s="164">
        <v>8654.880000000001</v>
      </c>
      <c r="G47" s="50" t="s">
        <v>13</v>
      </c>
      <c r="H47" s="47" t="s">
        <v>1</v>
      </c>
      <c r="I47" s="50" t="s">
        <v>14</v>
      </c>
      <c r="J47" s="47"/>
      <c r="K47" s="47"/>
      <c r="L47" s="281"/>
    </row>
    <row r="48" spans="2:12" ht="30" customHeight="1" x14ac:dyDescent="0.25">
      <c r="B48" s="49"/>
      <c r="C48" s="280" t="s">
        <v>82</v>
      </c>
      <c r="D48" s="47">
        <v>1</v>
      </c>
      <c r="E48" s="164">
        <v>2682.48</v>
      </c>
      <c r="F48" s="164">
        <v>12799.32</v>
      </c>
      <c r="G48" s="50" t="s">
        <v>19</v>
      </c>
      <c r="H48" s="47" t="s">
        <v>2</v>
      </c>
      <c r="I48" s="50" t="s">
        <v>6</v>
      </c>
      <c r="J48" s="259"/>
      <c r="K48" s="40" t="s">
        <v>180</v>
      </c>
      <c r="L48" s="260"/>
    </row>
    <row r="49" spans="2:12" ht="30" customHeight="1" thickBot="1" x14ac:dyDescent="0.3">
      <c r="B49" s="282"/>
      <c r="C49" s="283" t="s">
        <v>24</v>
      </c>
      <c r="D49" s="71">
        <v>11</v>
      </c>
      <c r="E49" s="284">
        <v>2682.48</v>
      </c>
      <c r="F49" s="284">
        <v>9732.7199999999993</v>
      </c>
      <c r="G49" s="285" t="s">
        <v>13</v>
      </c>
      <c r="H49" s="71" t="s">
        <v>2</v>
      </c>
      <c r="I49" s="285" t="s">
        <v>14</v>
      </c>
      <c r="J49" s="71"/>
      <c r="K49" s="71"/>
      <c r="L49" s="286"/>
    </row>
    <row r="50" spans="2:12" ht="30" customHeight="1" thickBot="1" x14ac:dyDescent="0.3">
      <c r="B50" s="12"/>
      <c r="C50" s="12"/>
      <c r="E50" s="12"/>
      <c r="F50" s="12"/>
      <c r="G50" s="12"/>
      <c r="H50" s="12"/>
      <c r="I50" s="12"/>
      <c r="J50" s="12"/>
      <c r="K50" s="12"/>
      <c r="L50" s="12"/>
    </row>
    <row r="51" spans="2:12" ht="30" customHeight="1" thickBot="1" x14ac:dyDescent="0.3">
      <c r="B51" s="407" t="s">
        <v>18</v>
      </c>
      <c r="C51" s="408"/>
      <c r="D51" s="408"/>
      <c r="E51" s="408"/>
      <c r="F51" s="408"/>
      <c r="G51" s="408"/>
      <c r="H51" s="408"/>
      <c r="I51" s="408"/>
      <c r="J51" s="408"/>
      <c r="K51" s="408"/>
      <c r="L51" s="409"/>
    </row>
    <row r="52" spans="2:12" ht="30" customHeight="1" x14ac:dyDescent="0.25">
      <c r="B52" s="251" t="s">
        <v>3</v>
      </c>
      <c r="C52" s="74" t="s">
        <v>4</v>
      </c>
      <c r="D52" s="74" t="s">
        <v>237</v>
      </c>
      <c r="E52" s="74" t="s">
        <v>5</v>
      </c>
      <c r="F52" s="74" t="s">
        <v>6</v>
      </c>
      <c r="G52" s="74" t="s">
        <v>7</v>
      </c>
      <c r="H52" s="74" t="s">
        <v>8</v>
      </c>
      <c r="I52" s="252" t="s">
        <v>9</v>
      </c>
      <c r="J52" s="74" t="s">
        <v>10</v>
      </c>
      <c r="K52" s="74" t="s">
        <v>11</v>
      </c>
      <c r="L52" s="253" t="s">
        <v>12</v>
      </c>
    </row>
    <row r="53" spans="2:12" ht="30" customHeight="1" x14ac:dyDescent="0.25">
      <c r="B53" s="274"/>
      <c r="C53" s="191" t="s">
        <v>223</v>
      </c>
      <c r="D53" s="121"/>
      <c r="E53" s="276"/>
      <c r="F53" s="276"/>
      <c r="G53" s="277"/>
      <c r="H53" s="121"/>
      <c r="I53" s="277"/>
      <c r="J53" s="278"/>
      <c r="K53" s="278"/>
      <c r="L53" s="279"/>
    </row>
    <row r="54" spans="2:12" ht="30" customHeight="1" x14ac:dyDescent="0.25">
      <c r="B54" s="254"/>
      <c r="C54" s="289" t="s">
        <v>83</v>
      </c>
      <c r="D54" s="46">
        <v>1</v>
      </c>
      <c r="E54" s="163">
        <v>4199.16</v>
      </c>
      <c r="F54" s="163">
        <v>11361.599999999999</v>
      </c>
      <c r="G54" s="256" t="s">
        <v>19</v>
      </c>
      <c r="H54" s="46" t="s">
        <v>0</v>
      </c>
      <c r="I54" s="256" t="s">
        <v>6</v>
      </c>
      <c r="J54" s="257"/>
      <c r="K54" s="50" t="s">
        <v>181</v>
      </c>
      <c r="L54" s="258"/>
    </row>
    <row r="55" spans="2:12" ht="30" customHeight="1" x14ac:dyDescent="0.25">
      <c r="B55" s="290"/>
      <c r="C55" s="217" t="s">
        <v>47</v>
      </c>
      <c r="D55" s="40">
        <v>14</v>
      </c>
      <c r="E55" s="164">
        <v>4199.16</v>
      </c>
      <c r="F55" s="164">
        <v>8295</v>
      </c>
      <c r="G55" s="50" t="s">
        <v>13</v>
      </c>
      <c r="H55" s="47" t="s">
        <v>0</v>
      </c>
      <c r="I55" s="50" t="s">
        <v>14</v>
      </c>
      <c r="J55" s="291"/>
      <c r="K55" s="50"/>
      <c r="L55" s="292"/>
    </row>
    <row r="56" spans="2:12" ht="30" customHeight="1" x14ac:dyDescent="0.25">
      <c r="B56" s="290"/>
      <c r="C56" s="217" t="s">
        <v>48</v>
      </c>
      <c r="D56" s="40">
        <v>17</v>
      </c>
      <c r="E56" s="164">
        <v>3570</v>
      </c>
      <c r="F56" s="164">
        <v>7889.88</v>
      </c>
      <c r="G56" s="50" t="s">
        <v>13</v>
      </c>
      <c r="H56" s="47" t="s">
        <v>1</v>
      </c>
      <c r="I56" s="50" t="s">
        <v>14</v>
      </c>
      <c r="J56" s="291"/>
      <c r="K56" s="50"/>
      <c r="L56" s="292"/>
    </row>
    <row r="57" spans="2:12" ht="30" customHeight="1" x14ac:dyDescent="0.25">
      <c r="B57" s="274"/>
      <c r="C57" s="275" t="s">
        <v>206</v>
      </c>
      <c r="D57" s="121"/>
      <c r="E57" s="276"/>
      <c r="F57" s="276"/>
      <c r="G57" s="277"/>
      <c r="H57" s="121"/>
      <c r="I57" s="277"/>
      <c r="J57" s="278"/>
      <c r="K57" s="278"/>
      <c r="L57" s="279"/>
    </row>
    <row r="58" spans="2:12" ht="30" customHeight="1" x14ac:dyDescent="0.25">
      <c r="B58" s="49"/>
      <c r="C58" s="280" t="s">
        <v>84</v>
      </c>
      <c r="D58" s="47">
        <v>1</v>
      </c>
      <c r="E58" s="164">
        <v>4199.16</v>
      </c>
      <c r="F58" s="163">
        <v>11361.599999999999</v>
      </c>
      <c r="G58" s="50" t="s">
        <v>19</v>
      </c>
      <c r="H58" s="47" t="s">
        <v>0</v>
      </c>
      <c r="I58" s="50" t="s">
        <v>6</v>
      </c>
      <c r="J58" s="259"/>
      <c r="K58" s="50" t="s">
        <v>182</v>
      </c>
      <c r="L58" s="260"/>
    </row>
    <row r="59" spans="2:12" ht="30" customHeight="1" x14ac:dyDescent="0.25">
      <c r="B59" s="49"/>
      <c r="C59" s="217" t="s">
        <v>25</v>
      </c>
      <c r="D59" s="40">
        <v>9</v>
      </c>
      <c r="E59" s="164">
        <v>4199.16</v>
      </c>
      <c r="F59" s="164">
        <v>8295</v>
      </c>
      <c r="G59" s="50" t="s">
        <v>13</v>
      </c>
      <c r="H59" s="47" t="s">
        <v>0</v>
      </c>
      <c r="I59" s="50" t="s">
        <v>14</v>
      </c>
      <c r="J59" s="47"/>
      <c r="K59" s="47"/>
      <c r="L59" s="281"/>
    </row>
    <row r="60" spans="2:12" ht="30" customHeight="1" thickBot="1" x14ac:dyDescent="0.3">
      <c r="B60" s="282"/>
      <c r="C60" s="283" t="s">
        <v>26</v>
      </c>
      <c r="D60" s="41">
        <v>12</v>
      </c>
      <c r="E60" s="284">
        <v>3570</v>
      </c>
      <c r="F60" s="284">
        <v>7889.88</v>
      </c>
      <c r="G60" s="285" t="s">
        <v>13</v>
      </c>
      <c r="H60" s="71" t="s">
        <v>1</v>
      </c>
      <c r="I60" s="285" t="s">
        <v>14</v>
      </c>
      <c r="J60" s="71"/>
      <c r="K60" s="71"/>
      <c r="L60" s="286"/>
    </row>
    <row r="61" spans="2:12" x14ac:dyDescent="0.25">
      <c r="D61" s="4"/>
    </row>
    <row r="62" spans="2:12" x14ac:dyDescent="0.25">
      <c r="D62" s="4"/>
    </row>
    <row r="63" spans="2:12" x14ac:dyDescent="0.25">
      <c r="D63" s="4"/>
    </row>
    <row r="64" spans="2:12" x14ac:dyDescent="0.25">
      <c r="D64" s="4"/>
    </row>
    <row r="65" spans="4:4" x14ac:dyDescent="0.25">
      <c r="D65" s="4"/>
    </row>
    <row r="66" spans="4:4" x14ac:dyDescent="0.25">
      <c r="D66" s="4"/>
    </row>
    <row r="67" spans="4:4" x14ac:dyDescent="0.25">
      <c r="D67" s="4"/>
    </row>
    <row r="68" spans="4:4" x14ac:dyDescent="0.25">
      <c r="D68" s="4"/>
    </row>
    <row r="69" spans="4:4" x14ac:dyDescent="0.25">
      <c r="D69" s="4"/>
    </row>
    <row r="86" spans="15:18" x14ac:dyDescent="0.25">
      <c r="O86" s="12"/>
      <c r="P86" s="12"/>
      <c r="Q86" s="12"/>
      <c r="R86" s="12"/>
    </row>
  </sheetData>
  <mergeCells count="6">
    <mergeCell ref="B51:L51"/>
    <mergeCell ref="O4:R4"/>
    <mergeCell ref="B2:L2"/>
    <mergeCell ref="B3:L3"/>
    <mergeCell ref="B4:L4"/>
    <mergeCell ref="B32:L32"/>
  </mergeCells>
  <pageMargins left="0.7" right="0.7" top="0.75" bottom="0.75" header="0.3" footer="0.3"/>
  <pageSetup paperSize="8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Follas de cálculo</vt:lpstr>
      </vt:variant>
      <vt:variant>
        <vt:i4>7</vt:i4>
      </vt:variant>
    </vt:vector>
  </HeadingPairs>
  <TitlesOfParts>
    <vt:vector size="7" baseType="lpstr">
      <vt:lpstr>A CORUÑA</vt:lpstr>
      <vt:lpstr>FERROL</vt:lpstr>
      <vt:lpstr>SANTIAGO DE COMPOSTELA</vt:lpstr>
      <vt:lpstr>LUGO</vt:lpstr>
      <vt:lpstr>OURENSE</vt:lpstr>
      <vt:lpstr>PONTEVEDRA</vt:lpstr>
      <vt:lpstr>VIGO</vt:lpstr>
    </vt:vector>
  </TitlesOfParts>
  <Company>Xunta de Galicia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2025-06-16T07:40:48Z</cp:lastPrinted>
  <dcterms:created xsi:type="dcterms:W3CDTF">2025-02-17T07:49:36Z</dcterms:created>
  <dcterms:modified xsi:type="dcterms:W3CDTF">2025-07-01T10:56:06Z</dcterms:modified>
</cp:coreProperties>
</file>